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workbookProtection workbookAlgorithmName="SHA-512" workbookHashValue="zgHit5u/DyCSGmGNWYYuybG77njhU311p18PuWTAHeeOsX16Ds7RsvqoJseKt3DouIvDXzFOZ9FaawVpZkl24g==" workbookSaltValue="vgh0IOsND4voopio4AkPPA==" workbookSpinCount="100000" lockStructure="1"/>
  <bookViews>
    <workbookView xWindow="0" yWindow="0" windowWidth="28800" windowHeight="12000"/>
  </bookViews>
  <sheets>
    <sheet name="3.1_ДопСвед" sheetId="5" r:id="rId1"/>
    <sheet name="п.3.1 СПО-2" sheetId="3" r:id="rId2"/>
    <sheet name="п.7 СПО-Профес" sheetId="6" r:id="rId3"/>
    <sheet name="п.5.1 СПО-Мониторинг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5" l="1"/>
  <c r="I15" i="6"/>
  <c r="I12" i="6"/>
  <c r="D11" i="6"/>
  <c r="O27" i="5"/>
  <c r="O28" i="5"/>
  <c r="D35" i="5"/>
  <c r="D34" i="5"/>
  <c r="D33" i="5"/>
  <c r="D32" i="5"/>
  <c r="D31" i="5"/>
  <c r="D30" i="5"/>
  <c r="D29" i="5"/>
  <c r="D28" i="5"/>
  <c r="D27" i="5"/>
  <c r="I9" i="3"/>
  <c r="I10" i="3"/>
  <c r="I15" i="5"/>
  <c r="E27" i="5"/>
  <c r="R28" i="5"/>
  <c r="N28" i="5"/>
  <c r="E28" i="5"/>
  <c r="R27" i="5"/>
  <c r="C28" i="5" l="1"/>
  <c r="C29" i="5"/>
  <c r="C30" i="5"/>
  <c r="C31" i="5"/>
  <c r="C32" i="5"/>
  <c r="C33" i="5"/>
  <c r="C34" i="5"/>
  <c r="C35" i="5"/>
  <c r="C12" i="6" l="1"/>
  <c r="C13" i="6"/>
  <c r="C15" i="6"/>
  <c r="I18" i="6"/>
  <c r="I19" i="6"/>
  <c r="C19" i="6" s="1"/>
  <c r="I22" i="6" l="1"/>
  <c r="H22" i="6"/>
  <c r="G22" i="6"/>
  <c r="F22" i="6"/>
  <c r="E22" i="6"/>
  <c r="I21" i="6"/>
  <c r="H21" i="6"/>
  <c r="G21" i="6"/>
  <c r="F21" i="6"/>
  <c r="E21" i="6"/>
  <c r="I20" i="6"/>
  <c r="H20" i="6"/>
  <c r="G20" i="6"/>
  <c r="F20" i="6"/>
  <c r="E20" i="6"/>
  <c r="H18" i="6"/>
  <c r="G18" i="6"/>
  <c r="F18" i="6"/>
  <c r="E18" i="6"/>
  <c r="I16" i="6"/>
  <c r="H16" i="6"/>
  <c r="G16" i="6"/>
  <c r="F16" i="6"/>
  <c r="E16" i="6"/>
  <c r="I14" i="6"/>
  <c r="H14" i="6"/>
  <c r="G14" i="6"/>
  <c r="F14" i="6"/>
  <c r="E14" i="6"/>
  <c r="I11" i="6"/>
  <c r="H11" i="6"/>
  <c r="G11" i="6"/>
  <c r="F11" i="6"/>
  <c r="E11" i="6"/>
  <c r="L12" i="4"/>
  <c r="L13" i="4"/>
  <c r="L14" i="4"/>
  <c r="L15" i="4"/>
  <c r="L16" i="4"/>
  <c r="L17" i="4"/>
  <c r="L18" i="4"/>
  <c r="L19" i="4"/>
  <c r="I11" i="3"/>
  <c r="I12" i="3"/>
  <c r="I13" i="3"/>
  <c r="I14" i="3"/>
  <c r="I15" i="3"/>
  <c r="I16" i="3"/>
  <c r="I17" i="3"/>
  <c r="P28" i="5"/>
  <c r="P27" i="5" s="1"/>
  <c r="G17" i="6" l="1"/>
  <c r="H17" i="6"/>
  <c r="I17" i="6"/>
  <c r="E17" i="6"/>
  <c r="F17" i="6"/>
  <c r="E16" i="4"/>
  <c r="F16" i="4"/>
  <c r="G16" i="4"/>
  <c r="H16" i="4"/>
  <c r="I16" i="4"/>
  <c r="J16" i="4"/>
  <c r="K16" i="4"/>
  <c r="M16" i="4"/>
  <c r="N16" i="4"/>
  <c r="O16" i="4"/>
  <c r="E17" i="4"/>
  <c r="F17" i="4"/>
  <c r="G17" i="4"/>
  <c r="H17" i="4"/>
  <c r="I17" i="4"/>
  <c r="J17" i="4"/>
  <c r="K17" i="4"/>
  <c r="M17" i="4"/>
  <c r="N17" i="4"/>
  <c r="O17" i="4"/>
  <c r="E18" i="4"/>
  <c r="F18" i="4"/>
  <c r="G18" i="4"/>
  <c r="H18" i="4"/>
  <c r="I18" i="4"/>
  <c r="J18" i="4"/>
  <c r="K18" i="4"/>
  <c r="M18" i="4"/>
  <c r="N18" i="4"/>
  <c r="O18" i="4"/>
  <c r="E19" i="4"/>
  <c r="F19" i="4"/>
  <c r="G19" i="4"/>
  <c r="H19" i="4"/>
  <c r="I19" i="4"/>
  <c r="J19" i="4"/>
  <c r="K19" i="4"/>
  <c r="M19" i="4"/>
  <c r="N19" i="4"/>
  <c r="O19" i="4"/>
  <c r="E12" i="4"/>
  <c r="F12" i="4"/>
  <c r="G12" i="4"/>
  <c r="H12" i="4"/>
  <c r="I12" i="4"/>
  <c r="J12" i="4"/>
  <c r="K12" i="4"/>
  <c r="M12" i="4"/>
  <c r="N12" i="4"/>
  <c r="O12" i="4"/>
  <c r="E13" i="4"/>
  <c r="F13" i="4"/>
  <c r="G13" i="4"/>
  <c r="H13" i="4"/>
  <c r="I13" i="4"/>
  <c r="J13" i="4"/>
  <c r="K13" i="4"/>
  <c r="M13" i="4"/>
  <c r="N13" i="4"/>
  <c r="O13" i="4"/>
  <c r="E14" i="4"/>
  <c r="F14" i="4"/>
  <c r="G14" i="4"/>
  <c r="H14" i="4"/>
  <c r="I14" i="4"/>
  <c r="J14" i="4"/>
  <c r="K14" i="4"/>
  <c r="M14" i="4"/>
  <c r="N14" i="4"/>
  <c r="O14" i="4"/>
  <c r="E11" i="3"/>
  <c r="F11" i="3"/>
  <c r="G11" i="3"/>
  <c r="H11" i="3"/>
  <c r="E12" i="3"/>
  <c r="F12" i="3"/>
  <c r="G12" i="3"/>
  <c r="H12" i="3"/>
  <c r="E13" i="3"/>
  <c r="F13" i="3"/>
  <c r="G13" i="3"/>
  <c r="H13" i="3"/>
  <c r="E14" i="3"/>
  <c r="F14" i="3"/>
  <c r="G14" i="3"/>
  <c r="H14" i="3"/>
  <c r="E15" i="3"/>
  <c r="F15" i="3"/>
  <c r="G15" i="3"/>
  <c r="H15" i="3"/>
  <c r="E16" i="3"/>
  <c r="F16" i="3"/>
  <c r="G16" i="3"/>
  <c r="H16" i="3"/>
  <c r="E17" i="3"/>
  <c r="F17" i="3"/>
  <c r="G17" i="3"/>
  <c r="H17" i="3"/>
  <c r="F28" i="5"/>
  <c r="G28" i="5"/>
  <c r="H28" i="5"/>
  <c r="H27" i="5" s="1"/>
  <c r="I14" i="5" s="1"/>
  <c r="I28" i="5"/>
  <c r="I27" i="5" s="1"/>
  <c r="I9" i="5" s="1"/>
  <c r="J28" i="5"/>
  <c r="J27" i="5" s="1"/>
  <c r="I10" i="5" s="1"/>
  <c r="K28" i="5"/>
  <c r="K27" i="5" s="1"/>
  <c r="L28" i="5"/>
  <c r="I11" i="4" s="1"/>
  <c r="M28" i="5"/>
  <c r="M27" i="5" s="1"/>
  <c r="K10" i="4"/>
  <c r="Q28" i="5"/>
  <c r="Q27" i="5" s="1"/>
  <c r="L10" i="4" s="1"/>
  <c r="M10" i="4"/>
  <c r="S28" i="5"/>
  <c r="N11" i="4" s="1"/>
  <c r="T28" i="5"/>
  <c r="O11" i="4" s="1"/>
  <c r="T27" i="5"/>
  <c r="O10" i="4" s="1"/>
  <c r="S27" i="5" l="1"/>
  <c r="N10" i="4" s="1"/>
  <c r="H15" i="4"/>
  <c r="L11" i="4"/>
  <c r="N27" i="5"/>
  <c r="J10" i="4" s="1"/>
  <c r="I10" i="6"/>
  <c r="L27" i="5"/>
  <c r="I10" i="4" s="1"/>
  <c r="H9" i="3"/>
  <c r="H9" i="6"/>
  <c r="H11" i="4"/>
  <c r="H10" i="6"/>
  <c r="G27" i="5"/>
  <c r="G10" i="6"/>
  <c r="F27" i="5"/>
  <c r="F10" i="6"/>
  <c r="E10" i="6"/>
  <c r="N15" i="4"/>
  <c r="O15" i="4"/>
  <c r="K15" i="4"/>
  <c r="G15" i="4"/>
  <c r="F15" i="4"/>
  <c r="M15" i="4"/>
  <c r="I15" i="4"/>
  <c r="E15" i="4"/>
  <c r="J15" i="4"/>
  <c r="H10" i="4"/>
  <c r="K11" i="4"/>
  <c r="F11" i="4"/>
  <c r="E10" i="3"/>
  <c r="M11" i="4"/>
  <c r="E11" i="4"/>
  <c r="G10" i="3"/>
  <c r="G11" i="4"/>
  <c r="F10" i="3"/>
  <c r="J11" i="4"/>
  <c r="H10" i="3"/>
  <c r="G9" i="6" l="1"/>
  <c r="I13" i="5"/>
  <c r="G9" i="3"/>
  <c r="E9" i="3"/>
  <c r="I11" i="5"/>
  <c r="F9" i="6"/>
  <c r="I12" i="5"/>
  <c r="G10" i="4"/>
  <c r="F10" i="4"/>
  <c r="F9" i="3"/>
  <c r="I9" i="6"/>
  <c r="E10" i="4"/>
  <c r="E9" i="6"/>
  <c r="D22" i="6"/>
  <c r="D10" i="6"/>
  <c r="D14" i="6"/>
  <c r="D16" i="6"/>
  <c r="D18" i="6"/>
  <c r="D20" i="6"/>
  <c r="D21" i="6"/>
  <c r="D9" i="6"/>
  <c r="D17" i="6" l="1"/>
  <c r="C21" i="6"/>
  <c r="D16" i="3"/>
  <c r="D18" i="4"/>
  <c r="D12" i="4"/>
  <c r="D11" i="3"/>
  <c r="C12" i="3"/>
  <c r="D13" i="4"/>
  <c r="D12" i="3"/>
  <c r="C18" i="6"/>
  <c r="D14" i="3"/>
  <c r="D16" i="4"/>
  <c r="C10" i="6"/>
  <c r="D11" i="4"/>
  <c r="D10" i="3"/>
  <c r="C20" i="6"/>
  <c r="D17" i="4"/>
  <c r="D15" i="3"/>
  <c r="D10" i="4"/>
  <c r="D9" i="3"/>
  <c r="C16" i="6"/>
  <c r="D14" i="4"/>
  <c r="D13" i="3"/>
  <c r="C22" i="6"/>
  <c r="D19" i="4"/>
  <c r="D17" i="3"/>
  <c r="C14" i="4" l="1"/>
  <c r="C10" i="3"/>
  <c r="C17" i="6"/>
  <c r="C13" i="3"/>
  <c r="C11" i="4"/>
  <c r="C13" i="4"/>
  <c r="C14" i="6"/>
  <c r="C9" i="3"/>
  <c r="C9" i="6"/>
  <c r="C11" i="3"/>
  <c r="C11" i="6"/>
  <c r="D15" i="4"/>
  <c r="C10" i="4"/>
  <c r="C15" i="3"/>
  <c r="C17" i="4"/>
  <c r="C12" i="4"/>
  <c r="C14" i="3"/>
  <c r="C16" i="4"/>
  <c r="C17" i="3"/>
  <c r="C19" i="4"/>
  <c r="C16" i="3"/>
  <c r="C18" i="4"/>
  <c r="C15" i="4" l="1"/>
</calcChain>
</file>

<file path=xl/sharedStrings.xml><?xml version="1.0" encoding="utf-8"?>
<sst xmlns="http://schemas.openxmlformats.org/spreadsheetml/2006/main" count="203" uniqueCount="116">
  <si>
    <t>5.1. Распределение объема средств организации по источникам их получения и по видам деятельности</t>
  </si>
  <si>
    <t>3.1. Распределение объема средств организации по источникам их получения и видам деятельности</t>
  </si>
  <si>
    <t>Код по ОКЕИ: тысяча рублей - 384 (с одним десятичным знаком)</t>
  </si>
  <si>
    <t>Наименование показателей</t>
  </si>
  <si>
    <t>№ строки</t>
  </si>
  <si>
    <t>Всего (сумма гр. 4, 10, 11)</t>
  </si>
  <si>
    <t>в том числе по видам деятельности</t>
  </si>
  <si>
    <t>из гр. 3 - на реализацию функций</t>
  </si>
  <si>
    <t>Всего (сумма гр. 4,9)</t>
  </si>
  <si>
    <t>образовательная</t>
  </si>
  <si>
    <t>из нее (из графы 4)</t>
  </si>
  <si>
    <t>воспитательная</t>
  </si>
  <si>
    <t>реализация продукции, выполнение работ, оказание услуг (кроме образовательных, воспитательных)</t>
  </si>
  <si>
    <t>прочие</t>
  </si>
  <si>
    <t>почие виды</t>
  </si>
  <si>
    <t>по образовательным программам</t>
  </si>
  <si>
    <t>по программам профессионального обучения</t>
  </si>
  <si>
    <t>по дополнительным профессиональным программам</t>
  </si>
  <si>
    <t>по обеспечению и обслуживанию образовательного процесса</t>
  </si>
  <si>
    <t>БПОО (1)</t>
  </si>
  <si>
    <t>РУМЦ (2)</t>
  </si>
  <si>
    <t>по образовательным программам подготовки квалифицированных рабочих, служащих</t>
  </si>
  <si>
    <t>по образовательным программам подготовки специалистов среднего звена</t>
  </si>
  <si>
    <t>подготовки квалифицированных рабочих, служащих</t>
  </si>
  <si>
    <t>подготовки специалистов среднего звена</t>
  </si>
  <si>
    <t>01</t>
  </si>
  <si>
    <t>Объем поступивших средств (за отчетный год) - всего (сумма строк 02, 06)</t>
  </si>
  <si>
    <t>02</t>
  </si>
  <si>
    <t>в том числе средства: 
бюджетов всех уровней (субсидий) - всего (сумма строк 03-05)</t>
  </si>
  <si>
    <t>в том числе бюджета: 
федерального</t>
  </si>
  <si>
    <t>03</t>
  </si>
  <si>
    <t>субъекта Российской Федерации</t>
  </si>
  <si>
    <t>04</t>
  </si>
  <si>
    <t>местного</t>
  </si>
  <si>
    <t>05</t>
  </si>
  <si>
    <t>организаций</t>
  </si>
  <si>
    <t>06</t>
  </si>
  <si>
    <t>другие средства (кроме средств бюджетов всех уровней (субсидий) - всего (сумма строк 07-10)</t>
  </si>
  <si>
    <t>населения</t>
  </si>
  <si>
    <t>07</t>
  </si>
  <si>
    <t>в том числе средства:
организаций</t>
  </si>
  <si>
    <t>внебюджетных фондов</t>
  </si>
  <si>
    <t>08</t>
  </si>
  <si>
    <t>иностранных источников</t>
  </si>
  <si>
    <t>09</t>
  </si>
  <si>
    <t>10</t>
  </si>
  <si>
    <t>(3) Заполняют базовые организации ОПЦК/ОК СПО (в части того ОПЦК/ОК СПО, для которого организация является базовой).</t>
  </si>
  <si>
    <t>Объем поступивших средств (за отчетный год) - всего (сумма строк 02, 06, 07, 08, 09)</t>
  </si>
  <si>
    <t>ОПЦК /ОК СПО(3)</t>
  </si>
  <si>
    <t>дополнительные общеобразовательные программы</t>
  </si>
  <si>
    <t>программы подготовки квалифицированных рабочих, служащих</t>
  </si>
  <si>
    <t>программы подготовки специалистов среднего звена</t>
  </si>
  <si>
    <t>программы профессионального обучения</t>
  </si>
  <si>
    <t>дополнительные профессиональные программы</t>
  </si>
  <si>
    <t>программы дошкольного образования</t>
  </si>
  <si>
    <t xml:space="preserve"> программы начального, основного, среднего общего образования</t>
  </si>
  <si>
    <t>РЕАЛИЗАЦИЯ ПРОДУКЦИИ, ВЫПОЛНЕНИЕ РАБОТ, ОКАЗАНИЕ УСЛУГ (кроме образовательных, воспитательных)</t>
  </si>
  <si>
    <r>
      <t xml:space="preserve">(1) </t>
    </r>
    <r>
      <rPr>
        <b/>
        <sz val="10"/>
        <color rgb="FF000000"/>
        <rFont val="Arial"/>
        <family val="2"/>
        <charset val="204"/>
      </rPr>
      <t>БПОО</t>
    </r>
    <r>
      <rPr>
        <sz val="10"/>
        <color rgb="FF000000"/>
        <rFont val="Arial"/>
        <family val="2"/>
        <charset val="204"/>
      </rPr>
      <t xml:space="preserve"> - Базовая профессиональная образовательная организация, обеспечивающая поддержку региональных систем инклюзивного среднего профессионального образования и профессионального обучения инвалидов и лиц с ОВЗ.</t>
    </r>
  </si>
  <si>
    <r>
      <t xml:space="preserve">(2) </t>
    </r>
    <r>
      <rPr>
        <b/>
        <sz val="10"/>
        <color rgb="FF000000"/>
        <rFont val="Arial"/>
        <family val="2"/>
        <charset val="204"/>
      </rPr>
      <t>РУМЦ</t>
    </r>
    <r>
      <rPr>
        <sz val="10"/>
        <color rgb="FF000000"/>
        <rFont val="Arial"/>
        <family val="2"/>
        <charset val="204"/>
      </rPr>
      <t xml:space="preserve"> - Ресурсный учебно-методический центр в системе среднего профессионального образования, профессионального обучения и дополнительного профессионального образования инвалидов и лиц с ОВЗ.</t>
    </r>
  </si>
  <si>
    <t xml:space="preserve">Наименование программ </t>
  </si>
  <si>
    <t xml:space="preserve">начального, основного, среднего общего образования </t>
  </si>
  <si>
    <t xml:space="preserve">подготовки специалистов среднего звена </t>
  </si>
  <si>
    <t>Сведения об образовательных программах, реализуемых организацией</t>
  </si>
  <si>
    <t>Основные общеобразовательные программы:</t>
  </si>
  <si>
    <t xml:space="preserve">дошкольного образования </t>
  </si>
  <si>
    <t xml:space="preserve">подготовки квалифицированных рабочих, служащих </t>
  </si>
  <si>
    <t>Основные профессиональные образовательные программы:</t>
  </si>
  <si>
    <t>Основные программы профессионального обучения:</t>
  </si>
  <si>
    <t>Дополнительные профессиональные программы:</t>
  </si>
  <si>
    <t xml:space="preserve"> - программы повышения квалификации;
 - программы профессиональной переподготовки</t>
  </si>
  <si>
    <t>Дополнительные общеобразовательные программы:</t>
  </si>
  <si>
    <t xml:space="preserve"> - дополнительные общеразвивающие программы;
 - дополнительные предпрофессиональные программы в области искусств;
 - дополнительные образовательные программы спортивной подготовки</t>
  </si>
  <si>
    <r>
      <rPr>
        <b/>
        <sz val="10"/>
        <color rgb="FF000000"/>
        <rFont val="Times New Roman"/>
        <family val="1"/>
        <charset val="204"/>
      </rPr>
      <t xml:space="preserve">Наличие лицензии </t>
    </r>
    <r>
      <rPr>
        <b/>
        <sz val="10"/>
        <color rgb="FF7030A0"/>
        <rFont val="Times New Roman"/>
        <family val="1"/>
        <charset val="204"/>
      </rPr>
      <t>&lt;1&gt;</t>
    </r>
    <r>
      <rPr>
        <sz val="10"/>
        <color rgb="FF000000"/>
        <rFont val="Times New Roman"/>
        <family val="1"/>
        <charset val="204"/>
      </rPr>
      <t xml:space="preserve">
(да / нет)</t>
    </r>
  </si>
  <si>
    <r>
      <rPr>
        <b/>
        <sz val="10"/>
        <color rgb="FF000000"/>
        <rFont val="Times New Roman"/>
        <family val="1"/>
        <charset val="204"/>
      </rPr>
      <t xml:space="preserve">Организация реализует программы </t>
    </r>
    <r>
      <rPr>
        <b/>
        <sz val="10"/>
        <color rgb="FF7030A0"/>
        <rFont val="Times New Roman"/>
        <family val="1"/>
        <charset val="204"/>
      </rPr>
      <t>&lt;2&gt;</t>
    </r>
    <r>
      <rPr>
        <sz val="10"/>
        <color rgb="FF000000"/>
        <rFont val="Times New Roman"/>
        <family val="1"/>
        <charset val="204"/>
      </rPr>
      <t xml:space="preserve">
(да / нет)</t>
    </r>
  </si>
  <si>
    <r>
      <rPr>
        <b/>
        <sz val="10"/>
        <color rgb="FF7030A0"/>
        <rFont val="Times New Roman"/>
        <family val="1"/>
        <charset val="204"/>
      </rPr>
      <t>&lt;1&gt;</t>
    </r>
    <r>
      <rPr>
        <sz val="10"/>
        <color rgb="FF000000"/>
        <rFont val="Times New Roman"/>
        <family val="1"/>
        <charset val="204"/>
      </rPr>
      <t xml:space="preserve"> Сведения показываются: по стр. 01, 02 по состоянию на начало учебного года, начавшегося в отчетном году; по стр. 03, 04 – на 01 октября отчетного года; по стр.05, 06, 07 – на конец отчетного года.</t>
    </r>
  </si>
  <si>
    <r>
      <rPr>
        <b/>
        <sz val="10"/>
        <color rgb="FF7030A0"/>
        <rFont val="Times New Roman"/>
        <family val="1"/>
        <charset val="204"/>
      </rPr>
      <t>&lt;2&gt;</t>
    </r>
    <r>
      <rPr>
        <sz val="10"/>
        <color rgb="FF000000"/>
        <rFont val="Times New Roman"/>
        <family val="1"/>
        <charset val="204"/>
      </rPr>
      <t xml:space="preserve"> Показывается факт реализации программ: по стр. 01, 02 – в течение учебного года, завершившегося в отчетном году; по стр. 03, 04 – с 01 октября года, предшествующего отчетному, по 30 сентября отчетного года; по стр.05, 06, 07 – в отчетном году.</t>
    </r>
  </si>
  <si>
    <t>ОПЦК /
ОК СПО (3)</t>
  </si>
  <si>
    <t>ДОПОЛНИТЕЛЬНЫЕ СВЕДЕНИЯ к п.3.1 СПО-2</t>
  </si>
  <si>
    <r>
      <t xml:space="preserve">НА РЕАЛИЗАЦИЮ ОБРАЗОВАТЕЛЬНЫХ ПРОГРАММ </t>
    </r>
    <r>
      <rPr>
        <b/>
        <sz val="10"/>
        <color rgb="FF7030A0"/>
        <rFont val="Times New Roman"/>
        <family val="1"/>
        <charset val="204"/>
      </rPr>
      <t>&lt;3&gt;</t>
    </r>
    <r>
      <rPr>
        <sz val="10"/>
        <rFont val="Times New Roman"/>
        <family val="1"/>
        <charset val="204"/>
      </rPr>
      <t>:</t>
    </r>
  </si>
  <si>
    <r>
      <rPr>
        <b/>
        <sz val="10"/>
        <color rgb="FF7030A0"/>
        <rFont val="Times New Roman"/>
        <family val="1"/>
        <charset val="204"/>
      </rPr>
      <t>&lt;4&gt;</t>
    </r>
    <r>
      <rPr>
        <sz val="10"/>
        <color rgb="FF000000"/>
        <rFont val="Times New Roman"/>
        <family val="1"/>
        <charset val="204"/>
      </rPr>
      <t xml:space="preserve">  ДЕЯТЕЛЬНОСТЬ ПО ОБЕСПЕЧЕНИЮ И ОБСЛУЖИВАНИЮ ОБРАЗОВАТЕЛЬНОГО ПРОЦЕССА - обеспечение учебного процесса аудиторным фондом, учебным оборудованием, предоставление услуг библиотек и т.п.</t>
    </r>
  </si>
  <si>
    <r>
      <rPr>
        <b/>
        <sz val="10"/>
        <color rgb="FF7030A0"/>
        <rFont val="Times New Roman"/>
        <family val="1"/>
        <charset val="204"/>
      </rPr>
      <t>&lt;5&gt;</t>
    </r>
    <r>
      <rPr>
        <sz val="10"/>
        <color rgb="FF000000"/>
        <rFont val="Times New Roman"/>
        <family val="1"/>
        <charset val="204"/>
      </rPr>
      <t xml:space="preserve">  УЧЕБНО-МЕТОДИЧЕСКАЯ ДЕЯТЕЛЬНОСТЬ - разработка и экспертиза учебно-методической документации; разработка структуры и содержания основных образовательных программ по направлениям и специальностям, а также предложений по их обновлению и совершенствованию; разработка планов издания учебников и учебных пособий; создание учебной, методической литературы, аудиовизуальных средств; рецензирование рукописей учебников и учебных пособий, подготовленных к изданию; консультирование по учебно-методическим вопросам, обеспечение учебного процесса учебно-методическими материалами; разработка примерных учебных планов и программ дисциплин, обеспечивающих профессиональную подготовку.</t>
    </r>
  </si>
  <si>
    <r>
      <rPr>
        <b/>
        <sz val="10"/>
        <color rgb="FF7030A0"/>
        <rFont val="Times New Roman"/>
        <family val="1"/>
        <charset val="204"/>
      </rPr>
      <t xml:space="preserve">&lt;6&gt; </t>
    </r>
    <r>
      <rPr>
        <sz val="10"/>
        <color rgb="FF000000"/>
        <rFont val="Times New Roman"/>
        <family val="1"/>
        <charset val="204"/>
      </rPr>
      <t xml:space="preserve"> ВОСПИТАТЕЛЬНАЯ ДЕЯТЕЛЬНОСТЬ включает средства от реализации воспитательной и социализирующей деятельности по направлениям: гражданско-патриотическое; профессионально-ориентирующее (развитие карьеры); спортивное и здоровьесберегающее; экологическое; студенческое самоуправление; культурно-творческое; бизнес-ориентирующее (молодежное предпринимательство).</t>
    </r>
  </si>
  <si>
    <r>
      <rPr>
        <b/>
        <sz val="10"/>
        <color rgb="FF7030A0"/>
        <rFont val="Times New Roman"/>
        <family val="1"/>
        <charset val="204"/>
      </rPr>
      <t>&lt;3&gt;</t>
    </r>
    <r>
      <rPr>
        <b/>
        <sz val="10"/>
        <color rgb="FFFF0000"/>
        <rFont val="Times New Roman"/>
        <family val="1"/>
        <charset val="204"/>
      </rPr>
      <t xml:space="preserve">  </t>
    </r>
    <r>
      <rPr>
        <sz val="10"/>
        <color rgb="FF000000"/>
        <rFont val="Times New Roman"/>
        <family val="1"/>
        <charset val="204"/>
      </rPr>
      <t xml:space="preserve"> </t>
    </r>
    <r>
      <rPr>
        <b/>
        <sz val="10"/>
        <color rgb="FF000000"/>
        <rFont val="Times New Roman"/>
        <family val="1"/>
        <charset val="204"/>
      </rPr>
      <t>Ежемесячное денежное вознаграждение за классное руководство педагогическим работникам</t>
    </r>
    <r>
      <rPr>
        <sz val="10"/>
        <color rgb="FF000000"/>
        <rFont val="Times New Roman"/>
        <family val="1"/>
        <charset val="204"/>
      </rPr>
      <t xml:space="preserve"> учитывается по строке 03 (средства из федерального бюджета) и РАСПРЕДЕЛЯЕТСЯ ПО ВИДАМ ОБРАЗОВАТЕЛЬНОЙ ДЕЯТЕЛЬНОСТИ НА РЕАЛИЗАЦИЮ ОБРАЗОВАТЕЛЬНЫХ ПРОГРАММ (гр.5, 6, 7, 10).</t>
    </r>
  </si>
  <si>
    <r>
      <rPr>
        <b/>
        <sz val="10"/>
        <color rgb="FF000000"/>
        <rFont val="Times New Roman"/>
        <family val="1"/>
        <charset val="204"/>
      </rPr>
      <t>ВСЕГО</t>
    </r>
    <r>
      <rPr>
        <sz val="10"/>
        <color rgb="FF000000"/>
        <rFont val="Times New Roman"/>
        <family val="1"/>
        <charset val="204"/>
      </rPr>
      <t xml:space="preserve"> (сумма гр. 4, 14, 15, 16, 17)</t>
    </r>
  </si>
  <si>
    <r>
      <rPr>
        <b/>
        <sz val="10"/>
        <color rgb="FF7030A0"/>
        <rFont val="Times New Roman"/>
        <family val="1"/>
        <charset val="204"/>
      </rPr>
      <t>&lt;7&gt;</t>
    </r>
    <r>
      <rPr>
        <sz val="10"/>
        <color rgb="FF000000"/>
        <rFont val="Times New Roman"/>
        <family val="1"/>
        <charset val="204"/>
      </rPr>
      <t xml:space="preserve"> СРЕДСТВА ПРЕДПРИЯТИЙ-УЧАСТНИКОВ КЛАСТЕРА НА СОЗДАНИЕ КЛАСТЕРА - если предприятия в отчётном году передавали в организацию оборудование, то учитывается в том числе стоимость оборудования.</t>
    </r>
  </si>
  <si>
    <t>7. Сведения о финансово-экономической деятельности организации</t>
  </si>
  <si>
    <t xml:space="preserve">Объем поступивших средств (за отчетный год) – всего, тыс. руб. 
(сумма строк 02, 09) </t>
  </si>
  <si>
    <t xml:space="preserve">в том числе: 
средства бюджетов всех уровней (субсидий) – всего
(сумма строк 03, 06, 08) </t>
  </si>
  <si>
    <t>из них (стр. 03) средства гранта Минпросвещения России на создание кластера</t>
  </si>
  <si>
    <t>из них (стр. 03) средства учредителя (ФОИВ) на создание кластера</t>
  </si>
  <si>
    <t>из них (стр. 06) средства учредителя (РОИВ) на создание кластера</t>
  </si>
  <si>
    <t xml:space="preserve">другие средства (кроме средств бюджетов всех уровней (субсидий) – всего (сумма строк 10, 12, 13, 14) </t>
  </si>
  <si>
    <t>в том числе средства: 
организаций</t>
  </si>
  <si>
    <t>из них (стр. 10) средства предприятий-участников кластера на создание кластера</t>
  </si>
  <si>
    <t>11</t>
  </si>
  <si>
    <t>12</t>
  </si>
  <si>
    <t>13</t>
  </si>
  <si>
    <t>14</t>
  </si>
  <si>
    <t>федеральным ОО необходимо сумму в строке 04 гр.9  разбить (при необходимости) на отдельные строки 04 и 05 (отдельно средства гранта Минпросвещения России и отдельно средства учредителя (ФОИВ)).</t>
  </si>
  <si>
    <t>СПО-ПРОФЕССИОНАЛИТЕТ</t>
  </si>
  <si>
    <t>СПО-МОНИТОРИНГ</t>
  </si>
  <si>
    <t>СПО-2</t>
  </si>
  <si>
    <t>ЗАПОЛНЯЕТСЯ АВТОМАТИЧЕСКИ на основе данных из Листа "3.1_ДопСвед"</t>
  </si>
  <si>
    <r>
      <t xml:space="preserve">ПО ОБЕСПЕЧЕНИЮ И ОБСЛУЖИВАНИЮ ОБРАЗОВАТЕЛЬНОГО ПРОЦЕССА (за искл. указанных в гр.16) </t>
    </r>
    <r>
      <rPr>
        <b/>
        <sz val="8"/>
        <color rgb="FF7030A0"/>
        <rFont val="Arial"/>
        <family val="2"/>
        <charset val="204"/>
      </rPr>
      <t>&lt;4&gt;</t>
    </r>
  </si>
  <si>
    <r>
      <t xml:space="preserve">УЧЕБНО-МЕТОДИЧЕСКАЯ И ПРОЧАЯ ОБРАЗОВАТЕЛЬНАЯ ДЕЯТЕЛЬНОСТЬ </t>
    </r>
    <r>
      <rPr>
        <b/>
        <sz val="8"/>
        <color rgb="FF7030A0"/>
        <rFont val="Arial"/>
        <family val="2"/>
        <charset val="204"/>
      </rPr>
      <t>&lt;5&gt;</t>
    </r>
  </si>
  <si>
    <r>
      <t xml:space="preserve">ВОСПИТАТЕЛЬНАЯ </t>
    </r>
    <r>
      <rPr>
        <b/>
        <sz val="8.5"/>
        <color rgb="FF7030A0"/>
        <rFont val="Arial"/>
        <family val="2"/>
        <charset val="204"/>
      </rPr>
      <t>&lt;6&gt;</t>
    </r>
  </si>
  <si>
    <r>
      <t>СРЕДСТВА ГРАНТА (УЧРЕДИТЕЛЯ, ПРЕДПРИЯТИЙ</t>
    </r>
    <r>
      <rPr>
        <b/>
        <sz val="8.5"/>
        <color rgb="FF7030A0"/>
        <rFont val="Arial"/>
        <family val="2"/>
        <charset val="204"/>
      </rPr>
      <t>&lt;7&gt;</t>
    </r>
    <r>
      <rPr>
        <b/>
        <sz val="8.5"/>
        <color rgb="FF000000"/>
        <rFont val="Arial"/>
        <family val="2"/>
        <charset val="204"/>
      </rPr>
      <t>) НА СОЗДАНИЕ КЛАСТЕРА в рамках ФП «Профессионалитет»</t>
    </r>
  </si>
  <si>
    <r>
      <t xml:space="preserve">ПРОЧИЕ ВИДЫ </t>
    </r>
    <r>
      <rPr>
        <b/>
        <sz val="8.5"/>
        <color rgb="FF7030A0"/>
        <rFont val="Arial"/>
        <family val="2"/>
        <charset val="204"/>
      </rPr>
      <t>&lt;8&gt;</t>
    </r>
  </si>
  <si>
    <r>
      <t xml:space="preserve">ОБРАЗОВАТЕЛЬНАЯ 
</t>
    </r>
    <r>
      <rPr>
        <sz val="9.5"/>
        <rFont val="Arial"/>
        <family val="2"/>
        <charset val="204"/>
      </rPr>
      <t>(сумма гр. 5 - 13)</t>
    </r>
  </si>
  <si>
    <r>
      <rPr>
        <b/>
        <sz val="10"/>
        <color rgb="FF7030A0"/>
        <rFont val="Times New Roman"/>
        <family val="1"/>
        <charset val="204"/>
      </rPr>
      <t>&lt;8&gt;</t>
    </r>
    <r>
      <rPr>
        <sz val="10"/>
        <color rgb="FF000000"/>
        <rFont val="Times New Roman"/>
        <family val="1"/>
        <charset val="204"/>
      </rPr>
      <t xml:space="preserve">  ПРОЧИЕ ВИДЫ - средства от издательской и полиграфической деятельности организации; средства от реализации консультационных (консалтинговых) услуг;  прочие виды, не относящиеся к графам 4,  14-16. </t>
    </r>
  </si>
  <si>
    <r>
      <rPr>
        <b/>
        <sz val="10"/>
        <color rgb="FF000000"/>
        <rFont val="Times New Roman"/>
        <family val="1"/>
        <charset val="204"/>
      </rPr>
      <t xml:space="preserve">Доходы от обучения студентов (слушателей) из других образовательных организаций в рамках сетевого взаимодействия </t>
    </r>
    <r>
      <rPr>
        <sz val="10"/>
        <color rgb="FF000000"/>
        <rFont val="Times New Roman"/>
        <family val="1"/>
        <charset val="204"/>
      </rPr>
      <t xml:space="preserve">НЕ СЛЕДУЕТ распределять по видам образовательной деятельности на реализацию образовательных программ (графы 5 - 11); эти средства учитываются только в </t>
    </r>
    <r>
      <rPr>
        <b/>
        <sz val="10"/>
        <color rgb="FF000000"/>
        <rFont val="Times New Roman"/>
        <family val="1"/>
        <charset val="204"/>
      </rPr>
      <t>графе 4 строка 06</t>
    </r>
    <r>
      <rPr>
        <sz val="10"/>
        <color rgb="FF000000"/>
        <rFont val="Times New Roman"/>
        <family val="1"/>
        <charset val="204"/>
      </rPr>
      <t>.</t>
    </r>
  </si>
  <si>
    <t>ОБЯЗАТЕЛЬНО ДЛЯ ЗАПОЛНЕНИЯ И ПРЕДСТАВЛЕНИЯ В ЦПО</t>
  </si>
  <si>
    <t>Проверка наличия финансирования при реализации программы 
(см. табл.ниже)</t>
  </si>
  <si>
    <t xml:space="preserve"> - программы профессиональной подготовки по профессиям рабочих, должностям служащих;
 - программы переподготовки рабочих, служащих;
 - программы повышения квалификации рабочих, служащих</t>
  </si>
  <si>
    <r>
      <t xml:space="preserve">Распределение объема средств организации по источникам их получения и по видам деятельности </t>
    </r>
    <r>
      <rPr>
        <b/>
        <sz val="12"/>
        <color rgb="FFFF0000"/>
        <rFont val="Times New Roman"/>
        <family val="1"/>
        <charset val="204"/>
      </rPr>
      <t>(ЗА 2025  ГОД)</t>
    </r>
  </si>
  <si>
    <r>
      <rPr>
        <b/>
        <sz val="10"/>
        <color rgb="FF000000"/>
        <rFont val="Times New Roman"/>
        <family val="1"/>
        <charset val="204"/>
      </rPr>
      <t>Денежные средства, полученные от ЦОПП,</t>
    </r>
    <r>
      <rPr>
        <sz val="10"/>
        <color rgb="FF000000"/>
        <rFont val="Times New Roman"/>
        <family val="1"/>
        <charset val="204"/>
      </rPr>
      <t xml:space="preserve"> необходимо учитывать в графе 7 строка 06 как средства, полученные от организаций на реализацию программ ПО, даже если образовательная организация не выдавала документ об образовании. 
Соответственно, в п.3.5 строка 04 графа 6 обучающихся по направлению ЦОПП надо учитывать в среднегодовой численности обучающихся по программам ПО - независимо от того, выдавала ли образовательная организация документ об образовании или не выдавала.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</si>
</sst>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8" tint="-0.249977111117893"/>
      <name val="Times New Roman"/>
      <family val="1"/>
      <charset val="204"/>
    </font>
    <font>
      <b/>
      <sz val="10"/>
      <color theme="8" tint="-0.249977111117893"/>
      <name val="Times New Roman"/>
      <family val="1"/>
      <charset val="204"/>
    </font>
    <font>
      <sz val="11"/>
      <color theme="8" tint="-0.249977111117893"/>
      <name val="Times New Roman"/>
      <family val="1"/>
      <charset val="204"/>
    </font>
    <font>
      <b/>
      <sz val="11"/>
      <color theme="8" tint="-0.249977111117893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9"/>
      <color rgb="FF000000"/>
      <name val="Arial"/>
      <family val="2"/>
      <charset val="204"/>
    </font>
    <font>
      <b/>
      <sz val="10"/>
      <color rgb="FF7030A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9"/>
      <color rgb="FFC00000"/>
      <name val="Arial"/>
      <family val="2"/>
      <charset val="204"/>
    </font>
    <font>
      <b/>
      <sz val="18"/>
      <color theme="4" tint="-0.499984740745262"/>
      <name val="Calibri"/>
      <family val="2"/>
      <charset val="204"/>
    </font>
    <font>
      <b/>
      <sz val="8"/>
      <color rgb="FF7030A0"/>
      <name val="Arial"/>
      <family val="2"/>
      <charset val="204"/>
    </font>
    <font>
      <sz val="9"/>
      <name val="Arial"/>
      <family val="2"/>
      <charset val="204"/>
    </font>
    <font>
      <b/>
      <sz val="8.5"/>
      <color rgb="FF000000"/>
      <name val="Arial"/>
      <family val="2"/>
      <charset val="204"/>
    </font>
    <font>
      <b/>
      <sz val="8.5"/>
      <color rgb="FF7030A0"/>
      <name val="Arial"/>
      <family val="2"/>
      <charset val="204"/>
    </font>
    <font>
      <b/>
      <sz val="9.5"/>
      <name val="Arial"/>
      <family val="2"/>
      <charset val="204"/>
    </font>
    <font>
      <sz val="9.5"/>
      <name val="Arial"/>
      <family val="2"/>
      <charset val="204"/>
    </font>
    <font>
      <b/>
      <sz val="14"/>
      <color rgb="FFFF0000"/>
      <name val="Calibri"/>
      <family val="2"/>
      <charset val="204"/>
    </font>
    <font>
      <b/>
      <sz val="12"/>
      <color rgb="FFFF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148">
    <xf numFmtId="0" fontId="0" fillId="0" borderId="0" xfId="0"/>
    <xf numFmtId="0" fontId="10" fillId="0" borderId="0" xfId="3" applyProtection="1"/>
    <xf numFmtId="0" fontId="4" fillId="2" borderId="0" xfId="3" applyFont="1" applyFill="1" applyProtection="1"/>
    <xf numFmtId="0" fontId="10" fillId="2" borderId="0" xfId="3" applyFill="1" applyProtection="1"/>
    <xf numFmtId="0" fontId="4" fillId="0" borderId="0" xfId="3" applyFont="1" applyAlignment="1" applyProtection="1">
      <alignment wrapText="1"/>
    </xf>
    <xf numFmtId="0" fontId="6" fillId="0" borderId="0" xfId="3" applyFont="1" applyProtection="1"/>
    <xf numFmtId="0" fontId="4" fillId="0" borderId="0" xfId="3" applyFont="1" applyProtection="1"/>
    <xf numFmtId="0" fontId="6" fillId="0" borderId="2" xfId="3" applyFont="1" applyBorder="1" applyAlignment="1" applyProtection="1">
      <alignment horizontal="center" vertical="center" wrapText="1"/>
    </xf>
    <xf numFmtId="0" fontId="6" fillId="3" borderId="4" xfId="3" applyFont="1" applyFill="1" applyBorder="1" applyAlignment="1" applyProtection="1">
      <alignment horizontal="center" vertical="center" wrapText="1"/>
    </xf>
    <xf numFmtId="0" fontId="6" fillId="3" borderId="14" xfId="3" applyFont="1" applyFill="1" applyBorder="1" applyAlignment="1" applyProtection="1">
      <alignment horizontal="center" vertical="center" wrapText="1"/>
    </xf>
    <xf numFmtId="0" fontId="6" fillId="3" borderId="2" xfId="3" applyFont="1" applyFill="1" applyBorder="1" applyAlignment="1" applyProtection="1">
      <alignment horizontal="center" vertical="center" wrapText="1"/>
    </xf>
    <xf numFmtId="49" fontId="6" fillId="3" borderId="4" xfId="3" applyNumberFormat="1" applyFont="1" applyFill="1" applyBorder="1" applyAlignment="1" applyProtection="1">
      <alignment horizontal="center" vertical="center"/>
    </xf>
    <xf numFmtId="0" fontId="16" fillId="0" borderId="0" xfId="3" applyFont="1" applyAlignment="1" applyProtection="1">
      <alignment vertical="center" wrapText="1"/>
    </xf>
    <xf numFmtId="0" fontId="6" fillId="0" borderId="1" xfId="3" applyFont="1" applyBorder="1" applyAlignment="1" applyProtection="1">
      <alignment horizontal="left" vertical="center" wrapText="1"/>
    </xf>
    <xf numFmtId="0" fontId="3" fillId="2" borderId="0" xfId="3" applyFont="1" applyFill="1" applyAlignment="1" applyProtection="1">
      <alignment vertical="center"/>
    </xf>
    <xf numFmtId="0" fontId="3" fillId="2" borderId="0" xfId="3" applyFont="1" applyFill="1" applyProtection="1"/>
    <xf numFmtId="0" fontId="3" fillId="0" borderId="0" xfId="3" applyFont="1" applyProtection="1"/>
    <xf numFmtId="0" fontId="6" fillId="3" borderId="1" xfId="3" applyFont="1" applyFill="1" applyBorder="1" applyAlignment="1" applyProtection="1">
      <alignment horizontal="center" vertical="top"/>
    </xf>
    <xf numFmtId="0" fontId="6" fillId="3" borderId="2" xfId="3" applyFont="1" applyFill="1" applyBorder="1" applyAlignment="1" applyProtection="1">
      <alignment horizontal="center" vertical="top"/>
    </xf>
    <xf numFmtId="0" fontId="4" fillId="0" borderId="1" xfId="3" applyFont="1" applyFill="1" applyBorder="1" applyAlignment="1" applyProtection="1">
      <alignment wrapText="1"/>
    </xf>
    <xf numFmtId="49" fontId="6" fillId="3" borderId="5" xfId="3" applyNumberFormat="1" applyFont="1" applyFill="1" applyBorder="1" applyAlignment="1" applyProtection="1">
      <alignment horizontal="center"/>
    </xf>
    <xf numFmtId="4" fontId="6" fillId="0" borderId="4" xfId="3" applyNumberFormat="1" applyFont="1" applyBorder="1" applyAlignment="1" applyProtection="1">
      <alignment horizontal="right" vertical="center" wrapText="1"/>
    </xf>
    <xf numFmtId="4" fontId="9" fillId="5" borderId="4" xfId="3" applyNumberFormat="1" applyFont="1" applyFill="1" applyBorder="1" applyAlignment="1" applyProtection="1">
      <alignment horizontal="right" vertical="center" wrapText="1"/>
    </xf>
    <xf numFmtId="4" fontId="8" fillId="5" borderId="4" xfId="3" applyNumberFormat="1" applyFont="1" applyFill="1" applyBorder="1" applyAlignment="1" applyProtection="1">
      <alignment horizontal="right" vertical="center" wrapText="1"/>
    </xf>
    <xf numFmtId="0" fontId="4" fillId="0" borderId="1" xfId="3" applyFont="1" applyFill="1" applyBorder="1" applyAlignment="1" applyProtection="1">
      <alignment horizontal="left" wrapText="1" indent="1"/>
    </xf>
    <xf numFmtId="4" fontId="9" fillId="0" borderId="4" xfId="3" applyNumberFormat="1" applyFont="1" applyFill="1" applyBorder="1" applyAlignment="1" applyProtection="1">
      <alignment horizontal="right" vertical="center" wrapText="1"/>
    </xf>
    <xf numFmtId="4" fontId="8" fillId="4" borderId="4" xfId="3" applyNumberFormat="1" applyFont="1" applyFill="1" applyBorder="1" applyAlignment="1" applyProtection="1">
      <alignment horizontal="right" vertical="center" wrapText="1"/>
    </xf>
    <xf numFmtId="0" fontId="4" fillId="0" borderId="1" xfId="3" applyFont="1" applyFill="1" applyBorder="1" applyAlignment="1" applyProtection="1">
      <alignment horizontal="left" wrapText="1" indent="3"/>
    </xf>
    <xf numFmtId="0" fontId="4" fillId="0" borderId="1" xfId="3" applyFont="1" applyFill="1" applyBorder="1" applyAlignment="1" applyProtection="1">
      <alignment horizontal="left" indent="3"/>
    </xf>
    <xf numFmtId="0" fontId="4" fillId="0" borderId="1" xfId="3" applyFont="1" applyFill="1" applyBorder="1" applyAlignment="1" applyProtection="1">
      <alignment horizontal="left" vertical="center" indent="1"/>
    </xf>
    <xf numFmtId="49" fontId="4" fillId="0" borderId="0" xfId="3" applyNumberFormat="1" applyFont="1" applyAlignment="1" applyProtection="1">
      <alignment horizontal="center"/>
    </xf>
    <xf numFmtId="0" fontId="5" fillId="0" borderId="16" xfId="1" applyFont="1" applyBorder="1" applyProtection="1"/>
    <xf numFmtId="0" fontId="5" fillId="0" borderId="0" xfId="1" applyFont="1" applyBorder="1" applyAlignment="1" applyProtection="1">
      <alignment vertical="center"/>
    </xf>
    <xf numFmtId="49" fontId="4" fillId="0" borderId="7" xfId="3" applyNumberFormat="1" applyFont="1" applyBorder="1" applyAlignment="1" applyProtection="1">
      <alignment horizontal="center" vertical="center" wrapText="1"/>
      <protection locked="0"/>
    </xf>
    <xf numFmtId="49" fontId="4" fillId="0" borderId="4" xfId="3" applyNumberFormat="1" applyFont="1" applyBorder="1" applyAlignment="1" applyProtection="1">
      <alignment horizontal="center" vertical="center"/>
      <protection locked="0"/>
    </xf>
    <xf numFmtId="49" fontId="4" fillId="0" borderId="7" xfId="3" applyNumberFormat="1" applyFont="1" applyBorder="1" applyAlignment="1" applyProtection="1">
      <alignment horizontal="center" vertical="center"/>
      <protection locked="0"/>
    </xf>
    <xf numFmtId="4" fontId="8" fillId="5" borderId="4" xfId="3" applyNumberFormat="1" applyFont="1" applyFill="1" applyBorder="1" applyAlignment="1" applyProtection="1">
      <alignment horizontal="right" vertical="center" wrapText="1"/>
      <protection locked="0"/>
    </xf>
    <xf numFmtId="4" fontId="6" fillId="0" borderId="4" xfId="3" applyNumberFormat="1" applyFont="1" applyBorder="1" applyAlignment="1" applyProtection="1">
      <alignment horizontal="right" vertical="center" wrapText="1"/>
      <protection locked="0"/>
    </xf>
    <xf numFmtId="4" fontId="4" fillId="4" borderId="4" xfId="3" applyNumberFormat="1" applyFont="1" applyFill="1" applyBorder="1" applyAlignment="1" applyProtection="1">
      <alignment horizontal="right" vertical="center" wrapText="1"/>
      <protection locked="0"/>
    </xf>
    <xf numFmtId="4" fontId="6" fillId="4" borderId="4" xfId="3" applyNumberFormat="1" applyFont="1" applyFill="1" applyBorder="1" applyAlignment="1" applyProtection="1">
      <alignment horizontal="right" vertical="center" wrapText="1"/>
    </xf>
    <xf numFmtId="0" fontId="15" fillId="0" borderId="0" xfId="3" applyFont="1" applyProtection="1"/>
    <xf numFmtId="0" fontId="4" fillId="0" borderId="16" xfId="3" applyFont="1" applyBorder="1" applyAlignment="1" applyProtection="1">
      <alignment vertical="top" wrapText="1"/>
    </xf>
    <xf numFmtId="0" fontId="4" fillId="0" borderId="0" xfId="3" applyFont="1" applyAlignment="1" applyProtection="1">
      <alignment vertical="center"/>
    </xf>
    <xf numFmtId="0" fontId="4" fillId="0" borderId="0" xfId="3" applyFont="1" applyBorder="1" applyAlignment="1" applyProtection="1">
      <alignment vertical="top" wrapText="1"/>
    </xf>
    <xf numFmtId="0" fontId="20" fillId="0" borderId="4" xfId="0" applyFont="1" applyBorder="1" applyAlignment="1" applyProtection="1">
      <alignment vertical="center" wrapText="1"/>
    </xf>
    <xf numFmtId="0" fontId="21" fillId="7" borderId="4" xfId="0" quotePrefix="1" applyFont="1" applyFill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left" vertical="center" wrapText="1" indent="2"/>
    </xf>
    <xf numFmtId="0" fontId="20" fillId="0" borderId="4" xfId="0" applyFont="1" applyBorder="1" applyAlignment="1" applyProtection="1">
      <alignment horizontal="left" vertical="center" wrapText="1" indent="4"/>
    </xf>
    <xf numFmtId="0" fontId="20" fillId="0" borderId="4" xfId="0" applyFont="1" applyBorder="1" applyAlignment="1" applyProtection="1">
      <alignment horizontal="left" vertical="center" wrapText="1" indent="6"/>
    </xf>
    <xf numFmtId="0" fontId="24" fillId="0" borderId="0" xfId="3" applyFont="1" applyProtection="1"/>
    <xf numFmtId="0" fontId="25" fillId="0" borderId="0" xfId="3" applyFont="1" applyAlignment="1" applyProtection="1">
      <alignment vertical="center"/>
    </xf>
    <xf numFmtId="0" fontId="6" fillId="3" borderId="10" xfId="3" applyFont="1" applyFill="1" applyBorder="1" applyAlignment="1" applyProtection="1">
      <alignment horizontal="center" vertical="top"/>
    </xf>
    <xf numFmtId="0" fontId="26" fillId="0" borderId="0" xfId="3" applyFont="1" applyProtection="1"/>
    <xf numFmtId="0" fontId="2" fillId="0" borderId="0" xfId="3" applyFont="1" applyAlignment="1" applyProtection="1">
      <alignment vertical="center"/>
    </xf>
    <xf numFmtId="0" fontId="3" fillId="0" borderId="0" xfId="3" applyFont="1" applyAlignment="1" applyProtection="1">
      <alignment vertical="center"/>
    </xf>
    <xf numFmtId="0" fontId="11" fillId="0" borderId="1" xfId="3" applyFont="1" applyBorder="1" applyAlignment="1" applyProtection="1">
      <alignment horizontal="center" vertical="center" wrapText="1"/>
    </xf>
    <xf numFmtId="0" fontId="4" fillId="0" borderId="1" xfId="3" applyFont="1" applyBorder="1" applyAlignment="1" applyProtection="1">
      <alignment horizontal="left" wrapText="1" indent="1"/>
    </xf>
    <xf numFmtId="4" fontId="4" fillId="0" borderId="4" xfId="3" applyNumberFormat="1" applyFont="1" applyBorder="1" applyAlignment="1" applyProtection="1">
      <alignment horizontal="right" vertical="center" wrapText="1"/>
    </xf>
    <xf numFmtId="0" fontId="4" fillId="0" borderId="1" xfId="3" applyFont="1" applyBorder="1" applyAlignment="1" applyProtection="1">
      <alignment horizontal="left" wrapText="1" indent="3"/>
    </xf>
    <xf numFmtId="0" fontId="10" fillId="0" borderId="0" xfId="3" applyFill="1" applyProtection="1"/>
    <xf numFmtId="0" fontId="2" fillId="0" borderId="0" xfId="3" applyFont="1" applyFill="1" applyAlignment="1" applyProtection="1">
      <alignment vertical="center"/>
    </xf>
    <xf numFmtId="0" fontId="2" fillId="0" borderId="0" xfId="3" applyFont="1" applyFill="1" applyProtection="1"/>
    <xf numFmtId="0" fontId="4" fillId="0" borderId="0" xfId="3" applyFont="1" applyFill="1" applyProtection="1"/>
    <xf numFmtId="0" fontId="3" fillId="0" borderId="0" xfId="3" applyFont="1" applyFill="1" applyProtection="1"/>
    <xf numFmtId="0" fontId="3" fillId="0" borderId="0" xfId="3" applyFont="1" applyFill="1" applyBorder="1" applyProtection="1"/>
    <xf numFmtId="0" fontId="4" fillId="0" borderId="0" xfId="3" applyFont="1" applyFill="1" applyBorder="1" applyAlignment="1" applyProtection="1">
      <alignment horizontal="center" vertical="center" wrapText="1"/>
    </xf>
    <xf numFmtId="0" fontId="3" fillId="0" borderId="0" xfId="3" applyFont="1" applyFill="1" applyBorder="1" applyAlignment="1" applyProtection="1">
      <alignment wrapText="1"/>
    </xf>
    <xf numFmtId="0" fontId="6" fillId="3" borderId="1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center" vertical="center" wrapText="1"/>
    </xf>
    <xf numFmtId="165" fontId="6" fillId="0" borderId="1" xfId="3" applyNumberFormat="1" applyFont="1" applyFill="1" applyBorder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/>
    </xf>
    <xf numFmtId="165" fontId="4" fillId="0" borderId="1" xfId="3" applyNumberFormat="1" applyFont="1" applyFill="1" applyBorder="1" applyAlignment="1" applyProtection="1">
      <alignment horizontal="center" vertical="center"/>
    </xf>
    <xf numFmtId="165" fontId="6" fillId="6" borderId="1" xfId="3" applyNumberFormat="1" applyFont="1" applyFill="1" applyBorder="1" applyAlignment="1" applyProtection="1">
      <alignment horizontal="center" vertical="center"/>
    </xf>
    <xf numFmtId="165" fontId="4" fillId="6" borderId="1" xfId="3" applyNumberFormat="1" applyFont="1" applyFill="1" applyBorder="1" applyAlignment="1" applyProtection="1">
      <alignment horizontal="center" vertical="center"/>
    </xf>
    <xf numFmtId="164" fontId="22" fillId="0" borderId="0" xfId="3" applyNumberFormat="1" applyFont="1" applyFill="1" applyBorder="1" applyAlignment="1" applyProtection="1">
      <alignment horizontal="left"/>
    </xf>
    <xf numFmtId="49" fontId="4" fillId="0" borderId="0" xfId="3" applyNumberFormat="1" applyFont="1" applyFill="1" applyAlignment="1" applyProtection="1">
      <alignment horizontal="center"/>
    </xf>
    <xf numFmtId="164" fontId="4" fillId="0" borderId="0" xfId="3" applyNumberFormat="1" applyFont="1" applyFill="1" applyAlignment="1" applyProtection="1">
      <alignment horizontal="center"/>
    </xf>
    <xf numFmtId="164" fontId="3" fillId="0" borderId="0" xfId="3" applyNumberFormat="1" applyFont="1" applyFill="1" applyProtection="1"/>
    <xf numFmtId="49" fontId="6" fillId="3" borderId="1" xfId="3" applyNumberFormat="1" applyFont="1" applyFill="1" applyBorder="1" applyAlignment="1" applyProtection="1">
      <alignment horizontal="center"/>
    </xf>
    <xf numFmtId="0" fontId="4" fillId="0" borderId="1" xfId="3" applyFont="1" applyFill="1" applyBorder="1" applyAlignment="1" applyProtection="1">
      <alignment horizontal="left" indent="1"/>
    </xf>
    <xf numFmtId="0" fontId="28" fillId="5" borderId="4" xfId="3" applyFont="1" applyFill="1" applyBorder="1" applyAlignment="1" applyProtection="1">
      <alignment horizontal="center" vertical="top" wrapText="1"/>
    </xf>
    <xf numFmtId="0" fontId="28" fillId="5" borderId="1" xfId="3" applyFont="1" applyFill="1" applyBorder="1" applyAlignment="1" applyProtection="1">
      <alignment horizontal="center" vertical="top" wrapText="1"/>
    </xf>
    <xf numFmtId="0" fontId="28" fillId="5" borderId="5" xfId="3" applyFont="1" applyFill="1" applyBorder="1" applyAlignment="1" applyProtection="1">
      <alignment horizontal="center" vertical="top" wrapText="1"/>
    </xf>
    <xf numFmtId="0" fontId="4" fillId="0" borderId="1" xfId="3" applyFont="1" applyBorder="1" applyAlignment="1" applyProtection="1">
      <alignment horizontal="center" vertical="center" wrapText="1"/>
    </xf>
    <xf numFmtId="0" fontId="4" fillId="0" borderId="1" xfId="3" applyFont="1" applyBorder="1" applyAlignment="1" applyProtection="1">
      <alignment wrapText="1"/>
    </xf>
    <xf numFmtId="0" fontId="11" fillId="0" borderId="1" xfId="3" applyFont="1" applyFill="1" applyBorder="1" applyAlignment="1" applyProtection="1">
      <alignment horizontal="center" vertical="center" wrapText="1"/>
    </xf>
    <xf numFmtId="4" fontId="6" fillId="6" borderId="4" xfId="3" applyNumberFormat="1" applyFont="1" applyFill="1" applyBorder="1" applyAlignment="1" applyProtection="1">
      <alignment horizontal="right" vertical="center" wrapText="1"/>
    </xf>
    <xf numFmtId="0" fontId="33" fillId="0" borderId="0" xfId="3" applyFont="1" applyProtection="1"/>
    <xf numFmtId="0" fontId="34" fillId="0" borderId="0" xfId="3" applyFont="1" applyProtection="1"/>
    <xf numFmtId="165" fontId="6" fillId="0" borderId="1" xfId="3" applyNumberFormat="1" applyFont="1" applyFill="1" applyBorder="1" applyAlignment="1" applyProtection="1">
      <alignment horizontal="center" vertical="center"/>
      <protection locked="0"/>
    </xf>
    <xf numFmtId="0" fontId="18" fillId="2" borderId="0" xfId="3" applyFont="1" applyFill="1" applyProtection="1"/>
    <xf numFmtId="0" fontId="18" fillId="2" borderId="0" xfId="3" applyFont="1" applyFill="1" applyAlignment="1" applyProtection="1">
      <alignment vertical="center"/>
    </xf>
    <xf numFmtId="0" fontId="29" fillId="0" borderId="1" xfId="3" applyFont="1" applyBorder="1" applyAlignment="1" applyProtection="1">
      <alignment horizontal="center" vertical="center" wrapText="1"/>
    </xf>
    <xf numFmtId="0" fontId="29" fillId="0" borderId="2" xfId="3" applyFont="1" applyBorder="1" applyAlignment="1" applyProtection="1">
      <alignment horizontal="center" vertical="center" wrapText="1"/>
    </xf>
    <xf numFmtId="0" fontId="29" fillId="0" borderId="9" xfId="3" applyFont="1" applyBorder="1" applyAlignment="1" applyProtection="1">
      <alignment horizontal="center" vertical="center" wrapText="1"/>
    </xf>
    <xf numFmtId="0" fontId="29" fillId="0" borderId="10" xfId="3" applyFont="1" applyBorder="1" applyAlignment="1" applyProtection="1">
      <alignment horizontal="center" vertical="center" wrapText="1"/>
    </xf>
    <xf numFmtId="0" fontId="4" fillId="0" borderId="0" xfId="3" applyFont="1" applyAlignment="1" applyProtection="1">
      <alignment horizontal="left" vertical="center" wrapText="1"/>
    </xf>
    <xf numFmtId="0" fontId="6" fillId="3" borderId="5" xfId="3" applyFont="1" applyFill="1" applyBorder="1" applyAlignment="1" applyProtection="1">
      <alignment horizontal="center" vertical="center" wrapText="1"/>
    </xf>
    <xf numFmtId="0" fontId="6" fillId="3" borderId="6" xfId="3" applyFont="1" applyFill="1" applyBorder="1" applyAlignment="1" applyProtection="1">
      <alignment horizontal="center" vertical="center" wrapText="1"/>
    </xf>
    <xf numFmtId="0" fontId="6" fillId="0" borderId="5" xfId="3" applyFont="1" applyBorder="1" applyAlignment="1" applyProtection="1">
      <alignment horizontal="center" vertical="center" wrapText="1"/>
    </xf>
    <xf numFmtId="0" fontId="6" fillId="0" borderId="6" xfId="3" applyFont="1" applyBorder="1" applyAlignment="1" applyProtection="1">
      <alignment horizontal="center" vertical="center" wrapText="1"/>
    </xf>
    <xf numFmtId="0" fontId="6" fillId="0" borderId="8" xfId="3" applyFont="1" applyBorder="1" applyAlignment="1" applyProtection="1">
      <alignment horizontal="center" vertical="center" wrapText="1"/>
    </xf>
    <xf numFmtId="0" fontId="16" fillId="4" borderId="2" xfId="3" applyFont="1" applyFill="1" applyBorder="1" applyAlignment="1" applyProtection="1">
      <alignment horizontal="left" vertical="center" wrapText="1"/>
    </xf>
    <xf numFmtId="0" fontId="16" fillId="4" borderId="10" xfId="3" applyFont="1" applyFill="1" applyBorder="1" applyAlignment="1" applyProtection="1">
      <alignment horizontal="left" vertical="center" wrapText="1"/>
    </xf>
    <xf numFmtId="0" fontId="16" fillId="4" borderId="2" xfId="3" applyFont="1" applyFill="1" applyBorder="1" applyAlignment="1" applyProtection="1">
      <alignment horizontal="center" vertical="center" wrapText="1"/>
    </xf>
    <xf numFmtId="0" fontId="16" fillId="4" borderId="10" xfId="3" applyFont="1" applyFill="1" applyBorder="1" applyAlignment="1" applyProtection="1">
      <alignment horizontal="center" vertical="center" wrapText="1"/>
    </xf>
    <xf numFmtId="0" fontId="16" fillId="4" borderId="3" xfId="3" applyFont="1" applyFill="1" applyBorder="1" applyAlignment="1" applyProtection="1">
      <alignment horizontal="center" vertical="center" wrapText="1"/>
    </xf>
    <xf numFmtId="0" fontId="16" fillId="4" borderId="13" xfId="3" applyFont="1" applyFill="1" applyBorder="1" applyAlignment="1" applyProtection="1">
      <alignment horizontal="center" vertical="center" wrapText="1"/>
    </xf>
    <xf numFmtId="0" fontId="16" fillId="4" borderId="14" xfId="3" applyFont="1" applyFill="1" applyBorder="1" applyAlignment="1" applyProtection="1">
      <alignment horizontal="center" vertical="center" wrapText="1"/>
    </xf>
    <xf numFmtId="0" fontId="16" fillId="4" borderId="11" xfId="3" applyFont="1" applyFill="1" applyBorder="1" applyAlignment="1" applyProtection="1">
      <alignment horizontal="center" vertical="center" wrapText="1"/>
    </xf>
    <xf numFmtId="0" fontId="16" fillId="4" borderId="15" xfId="3" applyFont="1" applyFill="1" applyBorder="1" applyAlignment="1" applyProtection="1">
      <alignment horizontal="center" vertical="center" wrapText="1"/>
    </xf>
    <xf numFmtId="0" fontId="16" fillId="4" borderId="12" xfId="3" applyFont="1" applyFill="1" applyBorder="1" applyAlignment="1" applyProtection="1">
      <alignment horizontal="center" vertical="center" wrapText="1"/>
    </xf>
    <xf numFmtId="0" fontId="8" fillId="5" borderId="3" xfId="3" applyFont="1" applyFill="1" applyBorder="1" applyAlignment="1" applyProtection="1">
      <alignment horizontal="center" vertical="center" wrapText="1"/>
    </xf>
    <xf numFmtId="0" fontId="8" fillId="5" borderId="13" xfId="3" applyFont="1" applyFill="1" applyBorder="1" applyAlignment="1" applyProtection="1">
      <alignment horizontal="center" vertical="center" wrapText="1"/>
    </xf>
    <xf numFmtId="0" fontId="20" fillId="5" borderId="2" xfId="3" applyFont="1" applyFill="1" applyBorder="1" applyAlignment="1" applyProtection="1">
      <alignment horizontal="center" vertical="center" wrapText="1"/>
    </xf>
    <xf numFmtId="0" fontId="20" fillId="5" borderId="12" xfId="3" applyFont="1" applyFill="1" applyBorder="1" applyAlignment="1" applyProtection="1">
      <alignment horizontal="center" vertical="center" wrapText="1"/>
    </xf>
    <xf numFmtId="0" fontId="4" fillId="0" borderId="5" xfId="3" applyFont="1" applyBorder="1" applyAlignment="1" applyProtection="1">
      <alignment horizontal="left" vertical="center" wrapText="1"/>
    </xf>
    <xf numFmtId="0" fontId="4" fillId="0" borderId="6" xfId="3" applyFont="1" applyBorder="1" applyAlignment="1" applyProtection="1">
      <alignment horizontal="left" vertical="center" wrapText="1"/>
    </xf>
    <xf numFmtId="0" fontId="4" fillId="0" borderId="1" xfId="3" applyFont="1" applyBorder="1" applyAlignment="1" applyProtection="1">
      <alignment horizontal="center" vertical="center" wrapText="1"/>
    </xf>
    <xf numFmtId="0" fontId="4" fillId="0" borderId="1" xfId="3" applyFont="1" applyBorder="1" applyAlignment="1" applyProtection="1">
      <alignment wrapText="1"/>
    </xf>
    <xf numFmtId="0" fontId="6" fillId="0" borderId="2" xfId="3" applyFont="1" applyBorder="1" applyAlignment="1" applyProtection="1">
      <alignment horizontal="left" vertical="center" wrapText="1"/>
    </xf>
    <xf numFmtId="0" fontId="6" fillId="0" borderId="10" xfId="3" applyFont="1" applyBorder="1" applyAlignment="1" applyProtection="1">
      <alignment horizontal="left" vertical="center" wrapText="1"/>
    </xf>
    <xf numFmtId="0" fontId="31" fillId="5" borderId="1" xfId="3" applyFont="1" applyFill="1" applyBorder="1" applyAlignment="1" applyProtection="1">
      <alignment horizontal="center" vertical="center" wrapText="1"/>
    </xf>
    <xf numFmtId="0" fontId="8" fillId="5" borderId="5" xfId="3" applyFont="1" applyFill="1" applyBorder="1" applyAlignment="1" applyProtection="1">
      <alignment horizontal="center" vertical="center" wrapText="1"/>
    </xf>
    <xf numFmtId="0" fontId="8" fillId="5" borderId="6" xfId="3" applyFont="1" applyFill="1" applyBorder="1" applyAlignment="1" applyProtection="1">
      <alignment horizontal="center" vertical="center" wrapText="1"/>
    </xf>
    <xf numFmtId="0" fontId="8" fillId="5" borderId="8" xfId="3" applyFont="1" applyFill="1" applyBorder="1" applyAlignment="1" applyProtection="1">
      <alignment horizontal="center" vertical="center" wrapText="1"/>
    </xf>
    <xf numFmtId="0" fontId="4" fillId="0" borderId="1" xfId="3" applyFont="1" applyFill="1" applyBorder="1" applyAlignment="1" applyProtection="1">
      <alignment horizontal="center" vertical="center"/>
    </xf>
    <xf numFmtId="0" fontId="3" fillId="0" borderId="1" xfId="3" applyFont="1" applyFill="1" applyBorder="1" applyProtection="1"/>
    <xf numFmtId="0" fontId="4" fillId="0" borderId="1" xfId="3" applyFont="1" applyFill="1" applyBorder="1" applyAlignment="1" applyProtection="1">
      <alignment horizontal="center" vertical="center" wrapText="1"/>
    </xf>
    <xf numFmtId="0" fontId="3" fillId="0" borderId="1" xfId="3" applyFont="1" applyFill="1" applyBorder="1" applyAlignment="1" applyProtection="1">
      <alignment wrapText="1"/>
    </xf>
    <xf numFmtId="0" fontId="4" fillId="0" borderId="1" xfId="3" applyFont="1" applyFill="1" applyBorder="1" applyAlignment="1" applyProtection="1">
      <alignment horizontal="center" wrapText="1"/>
    </xf>
    <xf numFmtId="0" fontId="4" fillId="0" borderId="1" xfId="3" applyFont="1" applyFill="1" applyBorder="1" applyAlignment="1" applyProtection="1">
      <alignment horizontal="center"/>
    </xf>
    <xf numFmtId="0" fontId="12" fillId="0" borderId="1" xfId="3" applyFont="1" applyFill="1" applyBorder="1" applyAlignment="1" applyProtection="1">
      <alignment horizontal="center" vertical="center" wrapText="1"/>
    </xf>
    <xf numFmtId="0" fontId="14" fillId="0" borderId="1" xfId="3" applyFont="1" applyFill="1" applyBorder="1" applyAlignment="1" applyProtection="1">
      <alignment horizontal="center" vertical="center" wrapText="1"/>
    </xf>
    <xf numFmtId="0" fontId="11" fillId="0" borderId="1" xfId="3" applyFont="1" applyFill="1" applyBorder="1" applyAlignment="1" applyProtection="1">
      <alignment horizontal="center" vertical="center" wrapText="1"/>
    </xf>
    <xf numFmtId="0" fontId="13" fillId="0" borderId="1" xfId="3" applyFont="1" applyFill="1" applyBorder="1" applyAlignment="1" applyProtection="1">
      <alignment horizontal="center" wrapText="1"/>
    </xf>
    <xf numFmtId="0" fontId="12" fillId="0" borderId="1" xfId="3" applyFont="1" applyBorder="1" applyAlignment="1" applyProtection="1">
      <alignment horizontal="center" vertical="center" wrapText="1"/>
    </xf>
    <xf numFmtId="0" fontId="4" fillId="0" borderId="2" xfId="3" applyFont="1" applyBorder="1" applyAlignment="1" applyProtection="1">
      <alignment horizontal="center" vertical="center" wrapText="1"/>
    </xf>
    <xf numFmtId="0" fontId="4" fillId="0" borderId="9" xfId="3" applyFont="1" applyBorder="1" applyAlignment="1" applyProtection="1">
      <alignment horizontal="center" vertical="center" wrapText="1"/>
    </xf>
    <xf numFmtId="0" fontId="4" fillId="0" borderId="10" xfId="3" applyFont="1" applyBorder="1" applyAlignment="1" applyProtection="1">
      <alignment horizontal="center" vertical="center" wrapText="1"/>
    </xf>
    <xf numFmtId="0" fontId="11" fillId="0" borderId="5" xfId="3" applyFont="1" applyBorder="1" applyAlignment="1" applyProtection="1">
      <alignment horizontal="center" vertical="center" wrapText="1"/>
    </xf>
    <xf numFmtId="0" fontId="11" fillId="0" borderId="6" xfId="3" applyFont="1" applyBorder="1" applyAlignment="1" applyProtection="1">
      <alignment horizontal="center" vertical="center" wrapText="1"/>
    </xf>
    <xf numFmtId="0" fontId="11" fillId="0" borderId="8" xfId="3" applyFont="1" applyBorder="1" applyAlignment="1" applyProtection="1">
      <alignment horizontal="center" vertical="center" wrapText="1"/>
    </xf>
    <xf numFmtId="0" fontId="11" fillId="0" borderId="2" xfId="3" applyFont="1" applyBorder="1" applyAlignment="1" applyProtection="1">
      <alignment horizontal="center" vertical="center" wrapText="1"/>
    </xf>
    <xf numFmtId="0" fontId="11" fillId="0" borderId="10" xfId="3" applyFont="1" applyBorder="1" applyAlignment="1" applyProtection="1">
      <alignment horizontal="center" vertical="center" wrapText="1"/>
    </xf>
    <xf numFmtId="0" fontId="35" fillId="0" borderId="0" xfId="3" applyFont="1" applyProtection="1"/>
    <xf numFmtId="0" fontId="23" fillId="0" borderId="0" xfId="3" applyFont="1" applyAlignment="1" applyProtection="1">
      <alignment horizontal="left" wrapText="1"/>
    </xf>
    <xf numFmtId="0" fontId="4" fillId="0" borderId="0" xfId="3" applyFont="1" applyAlignment="1" applyProtection="1">
      <alignment horizontal="left" vertical="center" wrapText="1" indent="3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45"/>
  <sheetViews>
    <sheetView tabSelected="1" zoomScale="89" zoomScaleNormal="89" workbookViewId="0">
      <selection activeCell="A18" sqref="A18"/>
    </sheetView>
  </sheetViews>
  <sheetFormatPr defaultColWidth="9.140625" defaultRowHeight="15" x14ac:dyDescent="0.25"/>
  <cols>
    <col min="1" max="1" width="39" style="1" customWidth="1"/>
    <col min="2" max="2" width="6.7109375" style="1" customWidth="1"/>
    <col min="3" max="3" width="12.42578125" style="1" customWidth="1"/>
    <col min="4" max="5" width="16.7109375" style="1" customWidth="1"/>
    <col min="6" max="6" width="14.5703125" style="1" customWidth="1"/>
    <col min="7" max="7" width="13.5703125" style="1" customWidth="1"/>
    <col min="8" max="8" width="15.85546875" style="1" customWidth="1"/>
    <col min="9" max="9" width="13.140625" style="1" customWidth="1"/>
    <col min="10" max="10" width="14.140625" style="1" customWidth="1"/>
    <col min="11" max="11" width="14.42578125" style="1" customWidth="1"/>
    <col min="12" max="12" width="17.28515625" style="1" customWidth="1"/>
    <col min="13" max="13" width="16.5703125" style="1" customWidth="1"/>
    <col min="14" max="14" width="13.28515625" style="1" customWidth="1"/>
    <col min="15" max="15" width="17.5703125" style="1" customWidth="1"/>
    <col min="16" max="16" width="16.85546875" style="1" customWidth="1"/>
    <col min="17" max="17" width="12" style="1" customWidth="1"/>
    <col min="18" max="18" width="10.42578125" style="1" customWidth="1"/>
    <col min="19" max="19" width="10.140625" style="1" customWidth="1"/>
    <col min="20" max="20" width="10" style="1" customWidth="1"/>
    <col min="21" max="16384" width="9.140625" style="1"/>
  </cols>
  <sheetData>
    <row r="1" spans="1:20" ht="18.75" x14ac:dyDescent="0.3">
      <c r="A1" s="87" t="s">
        <v>111</v>
      </c>
    </row>
    <row r="2" spans="1:20" x14ac:dyDescent="0.25">
      <c r="A2" s="40"/>
    </row>
    <row r="3" spans="1:20" ht="20.25" x14ac:dyDescent="0.3">
      <c r="A3" s="145" t="s">
        <v>77</v>
      </c>
    </row>
    <row r="5" spans="1:20" ht="15.75" x14ac:dyDescent="0.25">
      <c r="A5" s="90" t="s">
        <v>62</v>
      </c>
      <c r="B5" s="2"/>
      <c r="C5" s="2"/>
      <c r="D5" s="2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5" customHeight="1" x14ac:dyDescent="0.25">
      <c r="A6" s="4"/>
      <c r="B6" s="5"/>
      <c r="C6" s="6"/>
      <c r="D6" s="6"/>
      <c r="E6" s="6"/>
      <c r="I6" s="146" t="s">
        <v>112</v>
      </c>
      <c r="J6" s="146"/>
    </row>
    <row r="7" spans="1:20" ht="51" x14ac:dyDescent="0.25">
      <c r="A7" s="99" t="s">
        <v>59</v>
      </c>
      <c r="B7" s="100"/>
      <c r="C7" s="100"/>
      <c r="D7" s="100"/>
      <c r="E7" s="101"/>
      <c r="F7" s="7" t="s">
        <v>4</v>
      </c>
      <c r="G7" s="83" t="s">
        <v>72</v>
      </c>
      <c r="H7" s="83" t="s">
        <v>73</v>
      </c>
      <c r="I7" s="146"/>
      <c r="J7" s="146"/>
    </row>
    <row r="8" spans="1:20" x14ac:dyDescent="0.25">
      <c r="A8" s="97">
        <v>1</v>
      </c>
      <c r="B8" s="98"/>
      <c r="C8" s="98"/>
      <c r="D8" s="98"/>
      <c r="E8" s="98"/>
      <c r="F8" s="8">
        <v>2</v>
      </c>
      <c r="G8" s="9">
        <v>3</v>
      </c>
      <c r="H8" s="10">
        <v>4</v>
      </c>
      <c r="I8" s="49"/>
    </row>
    <row r="9" spans="1:20" ht="17.25" customHeight="1" x14ac:dyDescent="0.25">
      <c r="A9" s="120" t="s">
        <v>63</v>
      </c>
      <c r="B9" s="116" t="s">
        <v>64</v>
      </c>
      <c r="C9" s="117"/>
      <c r="D9" s="117"/>
      <c r="E9" s="117"/>
      <c r="F9" s="11" t="s">
        <v>25</v>
      </c>
      <c r="G9" s="33"/>
      <c r="H9" s="34"/>
      <c r="I9" s="50" t="str">
        <f>IF(OR(AND(H9="да",I27&gt;0),AND(H9=0,I27=0),AND(H9="нет",I27=0)),"верно","ошибка - см. гр.9 в таблице ниже")</f>
        <v>верно</v>
      </c>
      <c r="J9" s="12"/>
    </row>
    <row r="10" spans="1:20" ht="17.25" customHeight="1" x14ac:dyDescent="0.25">
      <c r="A10" s="121"/>
      <c r="B10" s="116" t="s">
        <v>60</v>
      </c>
      <c r="C10" s="117"/>
      <c r="D10" s="117"/>
      <c r="E10" s="117"/>
      <c r="F10" s="11" t="s">
        <v>27</v>
      </c>
      <c r="G10" s="33"/>
      <c r="H10" s="34"/>
      <c r="I10" s="50" t="str">
        <f>IF(OR(AND(H10="да",J27&gt;0),AND(H10=0,J27=0),AND(H10="нет",J27=0)),"верно","ошибка - см. гр.10 в таблице ниже")</f>
        <v>верно</v>
      </c>
      <c r="J10" s="12"/>
    </row>
    <row r="11" spans="1:20" ht="17.25" customHeight="1" x14ac:dyDescent="0.25">
      <c r="A11" s="120" t="s">
        <v>66</v>
      </c>
      <c r="B11" s="116" t="s">
        <v>65</v>
      </c>
      <c r="C11" s="117"/>
      <c r="D11" s="117"/>
      <c r="E11" s="117"/>
      <c r="F11" s="11" t="s">
        <v>30</v>
      </c>
      <c r="G11" s="35"/>
      <c r="H11" s="34"/>
      <c r="I11" s="50" t="str">
        <f>IF(OR(AND(H11="да",E27&gt;0),AND(H11=0,E27=0),AND(H11="нет",E27=0)),"верно","ошибка - см. гр.5 в таблице ниже")</f>
        <v>верно</v>
      </c>
      <c r="J11" s="12"/>
    </row>
    <row r="12" spans="1:20" ht="17.25" customHeight="1" x14ac:dyDescent="0.25">
      <c r="A12" s="121"/>
      <c r="B12" s="116" t="s">
        <v>61</v>
      </c>
      <c r="C12" s="117"/>
      <c r="D12" s="117"/>
      <c r="E12" s="117"/>
      <c r="F12" s="11" t="s">
        <v>32</v>
      </c>
      <c r="G12" s="35"/>
      <c r="H12" s="34"/>
      <c r="I12" s="50" t="str">
        <f>IF(OR(AND(H12="да",F27&gt;0),AND(H12=0,F27=0),AND(H12="нет",F27=0)),"верно","ошибка - см. гр.6 в таблице ниже")</f>
        <v>верно</v>
      </c>
      <c r="J12" s="12"/>
    </row>
    <row r="13" spans="1:20" ht="53.25" customHeight="1" x14ac:dyDescent="0.25">
      <c r="A13" s="13" t="s">
        <v>67</v>
      </c>
      <c r="B13" s="116" t="s">
        <v>113</v>
      </c>
      <c r="C13" s="117"/>
      <c r="D13" s="117"/>
      <c r="E13" s="117"/>
      <c r="F13" s="11" t="s">
        <v>34</v>
      </c>
      <c r="G13" s="33"/>
      <c r="H13" s="34"/>
      <c r="I13" s="50" t="str">
        <f>IF(OR(AND(H13="да",G27&gt;0),AND(H13=0,G27=0),AND(H13="нет",G27=0)),"верно","ошибка - см. гр.7 в таблице ниже")</f>
        <v>верно</v>
      </c>
    </row>
    <row r="14" spans="1:20" ht="27" customHeight="1" x14ac:dyDescent="0.25">
      <c r="A14" s="13" t="s">
        <v>68</v>
      </c>
      <c r="B14" s="116" t="s">
        <v>69</v>
      </c>
      <c r="C14" s="117"/>
      <c r="D14" s="117"/>
      <c r="E14" s="117"/>
      <c r="F14" s="11" t="s">
        <v>36</v>
      </c>
      <c r="G14" s="33"/>
      <c r="H14" s="34"/>
      <c r="I14" s="50" t="str">
        <f>IF(OR(AND(H14="да",H27&gt;0),AND(H14=0,H27=0),AND(H14="нет",H27=0)),"верно","ошибка - см. гр.8 в таблице ниже")</f>
        <v>верно</v>
      </c>
    </row>
    <row r="15" spans="1:20" ht="66" customHeight="1" x14ac:dyDescent="0.25">
      <c r="A15" s="13" t="s">
        <v>70</v>
      </c>
      <c r="B15" s="116" t="s">
        <v>71</v>
      </c>
      <c r="C15" s="117"/>
      <c r="D15" s="117"/>
      <c r="E15" s="117"/>
      <c r="F15" s="11" t="s">
        <v>39</v>
      </c>
      <c r="G15" s="33"/>
      <c r="H15" s="34"/>
      <c r="I15" s="50" t="str">
        <f>IF(OR(AND(H15="да",K27&gt;0),AND(H15=0,K27=0),AND(H15="нет",K27=0)),"верно","ошибка - см. гр.11 в таблице ниже")</f>
        <v>верно</v>
      </c>
    </row>
    <row r="16" spans="1:20" x14ac:dyDescent="0.25">
      <c r="A16" s="6" t="s">
        <v>74</v>
      </c>
      <c r="B16" s="6"/>
      <c r="C16" s="6"/>
      <c r="D16" s="6"/>
      <c r="E16" s="6"/>
    </row>
    <row r="17" spans="1:20" x14ac:dyDescent="0.25">
      <c r="A17" s="6" t="s">
        <v>75</v>
      </c>
      <c r="B17" s="6"/>
      <c r="C17" s="6"/>
      <c r="D17" s="6"/>
      <c r="E17" s="6"/>
    </row>
    <row r="20" spans="1:20" ht="15" customHeight="1" x14ac:dyDescent="0.25">
      <c r="A20" s="91" t="s">
        <v>114</v>
      </c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3"/>
      <c r="R20" s="3"/>
      <c r="S20" s="3"/>
      <c r="T20" s="3"/>
    </row>
    <row r="21" spans="1:20" ht="15" customHeight="1" x14ac:dyDescent="0.25">
      <c r="A21" s="6" t="s">
        <v>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20" ht="15" customHeight="1" x14ac:dyDescent="0.25">
      <c r="A22" s="118" t="s">
        <v>3</v>
      </c>
      <c r="B22" s="118" t="s">
        <v>4</v>
      </c>
      <c r="C22" s="118" t="s">
        <v>83</v>
      </c>
      <c r="D22" s="118" t="s">
        <v>6</v>
      </c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06" t="s">
        <v>7</v>
      </c>
      <c r="S22" s="107"/>
      <c r="T22" s="108"/>
    </row>
    <row r="23" spans="1:20" x14ac:dyDescent="0.25">
      <c r="A23" s="119"/>
      <c r="B23" s="119"/>
      <c r="C23" s="119"/>
      <c r="D23" s="122" t="s">
        <v>108</v>
      </c>
      <c r="E23" s="123" t="s">
        <v>10</v>
      </c>
      <c r="F23" s="124"/>
      <c r="G23" s="124"/>
      <c r="H23" s="124"/>
      <c r="I23" s="124"/>
      <c r="J23" s="124"/>
      <c r="K23" s="124"/>
      <c r="L23" s="124"/>
      <c r="M23" s="125"/>
      <c r="N23" s="92" t="s">
        <v>105</v>
      </c>
      <c r="O23" s="93" t="s">
        <v>56</v>
      </c>
      <c r="P23" s="93" t="s">
        <v>106</v>
      </c>
      <c r="Q23" s="93" t="s">
        <v>107</v>
      </c>
      <c r="R23" s="109"/>
      <c r="S23" s="110"/>
      <c r="T23" s="111"/>
    </row>
    <row r="24" spans="1:20" ht="15" customHeight="1" x14ac:dyDescent="0.25">
      <c r="A24" s="119"/>
      <c r="B24" s="119"/>
      <c r="C24" s="119"/>
      <c r="D24" s="122"/>
      <c r="E24" s="112" t="s">
        <v>78</v>
      </c>
      <c r="F24" s="113"/>
      <c r="G24" s="113"/>
      <c r="H24" s="113"/>
      <c r="I24" s="113"/>
      <c r="J24" s="113"/>
      <c r="K24" s="113"/>
      <c r="L24" s="114" t="s">
        <v>103</v>
      </c>
      <c r="M24" s="114" t="s">
        <v>104</v>
      </c>
      <c r="N24" s="92"/>
      <c r="O24" s="94"/>
      <c r="P24" s="94"/>
      <c r="Q24" s="94"/>
      <c r="R24" s="104" t="s">
        <v>19</v>
      </c>
      <c r="S24" s="104" t="s">
        <v>20</v>
      </c>
      <c r="T24" s="102" t="s">
        <v>76</v>
      </c>
    </row>
    <row r="25" spans="1:20" ht="61.9" customHeight="1" x14ac:dyDescent="0.25">
      <c r="A25" s="119"/>
      <c r="B25" s="119"/>
      <c r="C25" s="119"/>
      <c r="D25" s="122"/>
      <c r="E25" s="81" t="s">
        <v>50</v>
      </c>
      <c r="F25" s="82" t="s">
        <v>51</v>
      </c>
      <c r="G25" s="80" t="s">
        <v>52</v>
      </c>
      <c r="H25" s="80" t="s">
        <v>53</v>
      </c>
      <c r="I25" s="80" t="s">
        <v>54</v>
      </c>
      <c r="J25" s="80" t="s">
        <v>55</v>
      </c>
      <c r="K25" s="80" t="s">
        <v>49</v>
      </c>
      <c r="L25" s="115"/>
      <c r="M25" s="115"/>
      <c r="N25" s="92"/>
      <c r="O25" s="95"/>
      <c r="P25" s="95"/>
      <c r="Q25" s="95"/>
      <c r="R25" s="105"/>
      <c r="S25" s="105"/>
      <c r="T25" s="103"/>
    </row>
    <row r="26" spans="1:20" x14ac:dyDescent="0.25">
      <c r="A26" s="17">
        <v>1</v>
      </c>
      <c r="B26" s="17">
        <v>2</v>
      </c>
      <c r="C26" s="18">
        <v>3</v>
      </c>
      <c r="D26" s="17">
        <v>4</v>
      </c>
      <c r="E26" s="17">
        <v>5</v>
      </c>
      <c r="F26" s="18">
        <v>6</v>
      </c>
      <c r="G26" s="51">
        <v>7</v>
      </c>
      <c r="H26" s="51">
        <v>8</v>
      </c>
      <c r="I26" s="18">
        <v>9</v>
      </c>
      <c r="J26" s="17">
        <v>10</v>
      </c>
      <c r="K26" s="17">
        <v>11</v>
      </c>
      <c r="L26" s="18">
        <v>12</v>
      </c>
      <c r="M26" s="17">
        <v>13</v>
      </c>
      <c r="N26" s="17">
        <v>14</v>
      </c>
      <c r="O26" s="18">
        <v>15</v>
      </c>
      <c r="P26" s="18">
        <v>16</v>
      </c>
      <c r="Q26" s="17">
        <v>17</v>
      </c>
      <c r="R26" s="18">
        <v>18</v>
      </c>
      <c r="S26" s="18">
        <v>19</v>
      </c>
      <c r="T26" s="17">
        <v>20</v>
      </c>
    </row>
    <row r="27" spans="1:20" ht="27" customHeight="1" x14ac:dyDescent="0.25">
      <c r="A27" s="19" t="s">
        <v>47</v>
      </c>
      <c r="B27" s="20" t="s">
        <v>25</v>
      </c>
      <c r="C27" s="21">
        <f>D27+N27+O27+Q27+P27</f>
        <v>0</v>
      </c>
      <c r="D27" s="22">
        <f t="shared" ref="D27:D35" si="0">SUM(E27:M27)</f>
        <v>0</v>
      </c>
      <c r="E27" s="22">
        <f>E28+E32+E33+E34+E35</f>
        <v>0</v>
      </c>
      <c r="F27" s="22">
        <f t="shared" ref="F27:T27" si="1">F28+F32+F33+F34+F35</f>
        <v>0</v>
      </c>
      <c r="G27" s="22">
        <f t="shared" si="1"/>
        <v>0</v>
      </c>
      <c r="H27" s="22">
        <f t="shared" si="1"/>
        <v>0</v>
      </c>
      <c r="I27" s="22">
        <f t="shared" si="1"/>
        <v>0</v>
      </c>
      <c r="J27" s="22">
        <f t="shared" si="1"/>
        <v>0</v>
      </c>
      <c r="K27" s="22">
        <f t="shared" si="1"/>
        <v>0</v>
      </c>
      <c r="L27" s="22">
        <f t="shared" si="1"/>
        <v>0</v>
      </c>
      <c r="M27" s="22">
        <f t="shared" si="1"/>
        <v>0</v>
      </c>
      <c r="N27" s="21">
        <f t="shared" si="1"/>
        <v>0</v>
      </c>
      <c r="O27" s="21">
        <f>O28+O32+O33+O34+O35</f>
        <v>0</v>
      </c>
      <c r="P27" s="21">
        <f>P28+P32+P33+P34+P35</f>
        <v>0</v>
      </c>
      <c r="Q27" s="21">
        <f t="shared" si="1"/>
        <v>0</v>
      </c>
      <c r="R27" s="39">
        <f>R28+R32+R33+R34+R35</f>
        <v>0</v>
      </c>
      <c r="S27" s="39">
        <f t="shared" si="1"/>
        <v>0</v>
      </c>
      <c r="T27" s="39">
        <f t="shared" si="1"/>
        <v>0</v>
      </c>
    </row>
    <row r="28" spans="1:20" ht="40.15" customHeight="1" x14ac:dyDescent="0.25">
      <c r="A28" s="24" t="s">
        <v>28</v>
      </c>
      <c r="B28" s="20" t="s">
        <v>27</v>
      </c>
      <c r="C28" s="21">
        <f t="shared" ref="C28:C35" si="2">D28+N28+O28+Q28+P28</f>
        <v>0</v>
      </c>
      <c r="D28" s="22">
        <f t="shared" si="0"/>
        <v>0</v>
      </c>
      <c r="E28" s="23">
        <f>E29+E30+E31</f>
        <v>0</v>
      </c>
      <c r="F28" s="23">
        <f t="shared" ref="F28:T28" si="3">F29+F30+F31</f>
        <v>0</v>
      </c>
      <c r="G28" s="23">
        <f t="shared" si="3"/>
        <v>0</v>
      </c>
      <c r="H28" s="23">
        <f t="shared" si="3"/>
        <v>0</v>
      </c>
      <c r="I28" s="23">
        <f t="shared" si="3"/>
        <v>0</v>
      </c>
      <c r="J28" s="23">
        <f t="shared" si="3"/>
        <v>0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5">
        <f>N29+N30+N31</f>
        <v>0</v>
      </c>
      <c r="O28" s="25">
        <f>O29+O30+O31</f>
        <v>0</v>
      </c>
      <c r="P28" s="25">
        <f>P29+P30+P31</f>
        <v>0</v>
      </c>
      <c r="Q28" s="25">
        <f t="shared" si="3"/>
        <v>0</v>
      </c>
      <c r="R28" s="26">
        <f>R29+R30+R31</f>
        <v>0</v>
      </c>
      <c r="S28" s="26">
        <f t="shared" si="3"/>
        <v>0</v>
      </c>
      <c r="T28" s="26">
        <f t="shared" si="3"/>
        <v>0</v>
      </c>
    </row>
    <row r="29" spans="1:20" ht="27" customHeight="1" x14ac:dyDescent="0.25">
      <c r="A29" s="27" t="s">
        <v>29</v>
      </c>
      <c r="B29" s="20" t="s">
        <v>30</v>
      </c>
      <c r="C29" s="21">
        <f t="shared" si="2"/>
        <v>0</v>
      </c>
      <c r="D29" s="22">
        <f t="shared" si="0"/>
        <v>0</v>
      </c>
      <c r="E29" s="36"/>
      <c r="F29" s="36"/>
      <c r="G29" s="36"/>
      <c r="H29" s="36"/>
      <c r="I29" s="36"/>
      <c r="J29" s="36"/>
      <c r="K29" s="36"/>
      <c r="L29" s="36"/>
      <c r="M29" s="36"/>
      <c r="N29" s="37"/>
      <c r="O29" s="37"/>
      <c r="P29" s="37"/>
      <c r="Q29" s="37"/>
      <c r="R29" s="38"/>
      <c r="S29" s="38"/>
      <c r="T29" s="38"/>
    </row>
    <row r="30" spans="1:20" x14ac:dyDescent="0.25">
      <c r="A30" s="27" t="s">
        <v>31</v>
      </c>
      <c r="B30" s="20" t="s">
        <v>32</v>
      </c>
      <c r="C30" s="21">
        <f t="shared" si="2"/>
        <v>0</v>
      </c>
      <c r="D30" s="22">
        <f t="shared" si="0"/>
        <v>0</v>
      </c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7"/>
      <c r="P30" s="37"/>
      <c r="Q30" s="37"/>
      <c r="R30" s="38"/>
      <c r="S30" s="38"/>
      <c r="T30" s="38"/>
    </row>
    <row r="31" spans="1:20" x14ac:dyDescent="0.25">
      <c r="A31" s="28" t="s">
        <v>33</v>
      </c>
      <c r="B31" s="20" t="s">
        <v>34</v>
      </c>
      <c r="C31" s="21">
        <f t="shared" si="2"/>
        <v>0</v>
      </c>
      <c r="D31" s="22">
        <f t="shared" si="0"/>
        <v>0</v>
      </c>
      <c r="E31" s="36"/>
      <c r="F31" s="36"/>
      <c r="G31" s="36"/>
      <c r="H31" s="36"/>
      <c r="I31" s="36"/>
      <c r="J31" s="36"/>
      <c r="K31" s="36"/>
      <c r="L31" s="36"/>
      <c r="M31" s="36"/>
      <c r="N31" s="37"/>
      <c r="O31" s="37"/>
      <c r="P31" s="86"/>
      <c r="Q31" s="37"/>
      <c r="R31" s="38"/>
      <c r="S31" s="38"/>
      <c r="T31" s="38"/>
    </row>
    <row r="32" spans="1:20" ht="20.25" customHeight="1" x14ac:dyDescent="0.25">
      <c r="A32" s="29" t="s">
        <v>35</v>
      </c>
      <c r="B32" s="20" t="s">
        <v>36</v>
      </c>
      <c r="C32" s="21">
        <f t="shared" si="2"/>
        <v>0</v>
      </c>
      <c r="D32" s="22">
        <f t="shared" si="0"/>
        <v>0</v>
      </c>
      <c r="E32" s="36"/>
      <c r="F32" s="36"/>
      <c r="G32" s="36"/>
      <c r="H32" s="36"/>
      <c r="I32" s="36"/>
      <c r="J32" s="36"/>
      <c r="K32" s="36"/>
      <c r="L32" s="36"/>
      <c r="M32" s="36"/>
      <c r="N32" s="37"/>
      <c r="O32" s="37"/>
      <c r="P32" s="37"/>
      <c r="Q32" s="37"/>
      <c r="R32" s="38"/>
      <c r="S32" s="38"/>
      <c r="T32" s="38"/>
    </row>
    <row r="33" spans="1:20" ht="20.25" customHeight="1" x14ac:dyDescent="0.25">
      <c r="A33" s="29" t="s">
        <v>38</v>
      </c>
      <c r="B33" s="20" t="s">
        <v>39</v>
      </c>
      <c r="C33" s="21">
        <f t="shared" si="2"/>
        <v>0</v>
      </c>
      <c r="D33" s="22">
        <f t="shared" si="0"/>
        <v>0</v>
      </c>
      <c r="E33" s="36"/>
      <c r="F33" s="36"/>
      <c r="G33" s="36"/>
      <c r="H33" s="36"/>
      <c r="I33" s="36"/>
      <c r="J33" s="36"/>
      <c r="K33" s="36"/>
      <c r="L33" s="36"/>
      <c r="M33" s="36"/>
      <c r="N33" s="37"/>
      <c r="O33" s="37"/>
      <c r="P33" s="86"/>
      <c r="Q33" s="37"/>
      <c r="R33" s="38"/>
      <c r="S33" s="38"/>
      <c r="T33" s="38"/>
    </row>
    <row r="34" spans="1:20" ht="20.25" customHeight="1" x14ac:dyDescent="0.25">
      <c r="A34" s="29" t="s">
        <v>41</v>
      </c>
      <c r="B34" s="20" t="s">
        <v>42</v>
      </c>
      <c r="C34" s="21">
        <f t="shared" si="2"/>
        <v>0</v>
      </c>
      <c r="D34" s="22">
        <f t="shared" si="0"/>
        <v>0</v>
      </c>
      <c r="E34" s="36"/>
      <c r="F34" s="36"/>
      <c r="G34" s="36"/>
      <c r="H34" s="36"/>
      <c r="I34" s="36"/>
      <c r="J34" s="36"/>
      <c r="K34" s="36"/>
      <c r="L34" s="36"/>
      <c r="M34" s="36"/>
      <c r="N34" s="37"/>
      <c r="O34" s="37"/>
      <c r="P34" s="86"/>
      <c r="Q34" s="37"/>
      <c r="R34" s="38"/>
      <c r="S34" s="38"/>
      <c r="T34" s="38"/>
    </row>
    <row r="35" spans="1:20" ht="20.25" customHeight="1" x14ac:dyDescent="0.25">
      <c r="A35" s="29" t="s">
        <v>43</v>
      </c>
      <c r="B35" s="20" t="s">
        <v>44</v>
      </c>
      <c r="C35" s="21">
        <f t="shared" si="2"/>
        <v>0</v>
      </c>
      <c r="D35" s="22">
        <f t="shared" si="0"/>
        <v>0</v>
      </c>
      <c r="E35" s="36"/>
      <c r="F35" s="36"/>
      <c r="G35" s="36"/>
      <c r="H35" s="36"/>
      <c r="I35" s="36"/>
      <c r="J35" s="36"/>
      <c r="K35" s="36"/>
      <c r="L35" s="36"/>
      <c r="M35" s="36"/>
      <c r="N35" s="37"/>
      <c r="O35" s="37"/>
      <c r="P35" s="86"/>
      <c r="Q35" s="37"/>
      <c r="R35" s="38"/>
      <c r="S35" s="38"/>
      <c r="T35" s="38"/>
    </row>
    <row r="36" spans="1:20" ht="15" customHeight="1" x14ac:dyDescent="0.25">
      <c r="A36" s="6"/>
      <c r="B36" s="30"/>
      <c r="C36" s="30"/>
      <c r="D36" s="30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41"/>
      <c r="R36" s="31" t="s">
        <v>57</v>
      </c>
    </row>
    <row r="37" spans="1:20" ht="31.5" customHeight="1" x14ac:dyDescent="0.25">
      <c r="A37" s="96" t="s">
        <v>82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16"/>
      <c r="O37" s="16"/>
      <c r="P37" s="43"/>
      <c r="R37" s="32" t="s">
        <v>58</v>
      </c>
    </row>
    <row r="38" spans="1:20" ht="40.5" customHeight="1" x14ac:dyDescent="0.25">
      <c r="A38" s="147" t="s">
        <v>115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6"/>
      <c r="O38" s="16"/>
      <c r="P38" s="43"/>
      <c r="R38" s="32" t="s">
        <v>46</v>
      </c>
    </row>
    <row r="39" spans="1:20" ht="31.5" customHeight="1" x14ac:dyDescent="0.25">
      <c r="A39" s="147" t="s">
        <v>110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6"/>
      <c r="O39" s="16"/>
      <c r="P39" s="43"/>
      <c r="R39" s="32"/>
    </row>
    <row r="40" spans="1:20" ht="21.75" customHeight="1" x14ac:dyDescent="0.25">
      <c r="A40" s="96" t="s">
        <v>79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P40" s="43"/>
    </row>
    <row r="41" spans="1:20" ht="50.25" customHeight="1" x14ac:dyDescent="0.25">
      <c r="A41" s="96" t="s">
        <v>80</v>
      </c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P41" s="43"/>
    </row>
    <row r="42" spans="1:20" ht="39" customHeight="1" x14ac:dyDescent="0.25">
      <c r="A42" s="96" t="s">
        <v>81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</row>
    <row r="43" spans="1:20" ht="20.25" customHeight="1" x14ac:dyDescent="0.25">
      <c r="A43" s="42" t="s">
        <v>84</v>
      </c>
    </row>
    <row r="44" spans="1:20" x14ac:dyDescent="0.25">
      <c r="A44" s="96" t="s">
        <v>109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</row>
    <row r="45" spans="1:20" ht="15.6" customHeight="1" x14ac:dyDescent="0.25">
      <c r="A45" s="6"/>
    </row>
  </sheetData>
  <sheetProtection algorithmName="SHA-512" hashValue="V6t9YyCdng+laYa6QmIshQDyuKuKQj02XUw1ynmZN8S48Judoea6cJtNpPbRT1lXYNpnU++dQgAIwYZ1bMJwSA==" saltValue="P+EpqGJp9fDiLO7bZhQ4+Q==" spinCount="100000" sheet="1" objects="1" scenarios="1"/>
  <mergeCells count="36">
    <mergeCell ref="I6:J7"/>
    <mergeCell ref="A39:M39"/>
    <mergeCell ref="A40:M40"/>
    <mergeCell ref="A41:M41"/>
    <mergeCell ref="A42:M42"/>
    <mergeCell ref="A44:M44"/>
    <mergeCell ref="A9:A10"/>
    <mergeCell ref="A11:A12"/>
    <mergeCell ref="B9:E9"/>
    <mergeCell ref="B10:E10"/>
    <mergeCell ref="B11:E11"/>
    <mergeCell ref="B12:E12"/>
    <mergeCell ref="D23:D25"/>
    <mergeCell ref="E23:M23"/>
    <mergeCell ref="A38:M38"/>
    <mergeCell ref="A7:E7"/>
    <mergeCell ref="T24:T25"/>
    <mergeCell ref="S24:S25"/>
    <mergeCell ref="R24:R25"/>
    <mergeCell ref="R22:T23"/>
    <mergeCell ref="E24:K24"/>
    <mergeCell ref="L24:L25"/>
    <mergeCell ref="M24:M25"/>
    <mergeCell ref="B13:E13"/>
    <mergeCell ref="B14:E14"/>
    <mergeCell ref="B15:E15"/>
    <mergeCell ref="A22:A25"/>
    <mergeCell ref="B22:B25"/>
    <mergeCell ref="C22:C25"/>
    <mergeCell ref="D22:Q22"/>
    <mergeCell ref="P23:P25"/>
    <mergeCell ref="N23:N25"/>
    <mergeCell ref="O23:O25"/>
    <mergeCell ref="Q23:Q25"/>
    <mergeCell ref="A37:M37"/>
    <mergeCell ref="A8:E8"/>
  </mergeCells>
  <dataValidations count="1">
    <dataValidation type="list" allowBlank="1" showInputMessage="1" showErrorMessage="1" sqref="G9:H15">
      <formula1>"да,нет"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18"/>
  <sheetViews>
    <sheetView workbookViewId="0">
      <selection activeCell="F1" sqref="F1"/>
    </sheetView>
  </sheetViews>
  <sheetFormatPr defaultColWidth="9.140625" defaultRowHeight="15" x14ac:dyDescent="0.25"/>
  <cols>
    <col min="1" max="1" width="38.85546875" style="1" customWidth="1"/>
    <col min="2" max="2" width="7.140625" style="1" customWidth="1"/>
    <col min="3" max="3" width="10.85546875" style="1" customWidth="1"/>
    <col min="4" max="4" width="11.28515625" style="1" customWidth="1"/>
    <col min="5" max="6" width="17.7109375" style="1" customWidth="1"/>
    <col min="7" max="7" width="13.7109375" style="1" customWidth="1"/>
    <col min="8" max="8" width="17.5703125" style="1" customWidth="1"/>
    <col min="9" max="9" width="12.42578125" style="1" customWidth="1"/>
    <col min="10" max="10" width="7.42578125" style="59" customWidth="1"/>
    <col min="11" max="16384" width="9.140625" style="1"/>
  </cols>
  <sheetData>
    <row r="1" spans="1:10" ht="15.75" x14ac:dyDescent="0.25">
      <c r="A1" s="88" t="s">
        <v>102</v>
      </c>
    </row>
    <row r="2" spans="1:10" ht="23.25" x14ac:dyDescent="0.35">
      <c r="A2" s="52" t="s">
        <v>101</v>
      </c>
    </row>
    <row r="3" spans="1:10" x14ac:dyDescent="0.25">
      <c r="A3" s="60" t="s">
        <v>1</v>
      </c>
      <c r="B3" s="60"/>
      <c r="C3" s="60"/>
      <c r="D3" s="60"/>
      <c r="E3" s="60"/>
      <c r="F3" s="61"/>
      <c r="G3" s="61"/>
      <c r="H3" s="61"/>
      <c r="I3" s="61"/>
      <c r="J3" s="61"/>
    </row>
    <row r="4" spans="1:10" x14ac:dyDescent="0.25">
      <c r="A4" s="62" t="s">
        <v>2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ht="15" customHeight="1" x14ac:dyDescent="0.25">
      <c r="A5" s="126" t="s">
        <v>3</v>
      </c>
      <c r="B5" s="128" t="s">
        <v>4</v>
      </c>
      <c r="C5" s="128" t="s">
        <v>8</v>
      </c>
      <c r="D5" s="130" t="s">
        <v>6</v>
      </c>
      <c r="E5" s="131"/>
      <c r="F5" s="131"/>
      <c r="G5" s="131"/>
      <c r="H5" s="131"/>
      <c r="I5" s="127"/>
      <c r="J5" s="64"/>
    </row>
    <row r="6" spans="1:10" ht="15" customHeight="1" x14ac:dyDescent="0.25">
      <c r="A6" s="127"/>
      <c r="B6" s="129"/>
      <c r="C6" s="129"/>
      <c r="D6" s="132" t="s">
        <v>9</v>
      </c>
      <c r="E6" s="134" t="s">
        <v>10</v>
      </c>
      <c r="F6" s="135"/>
      <c r="G6" s="135"/>
      <c r="H6" s="135"/>
      <c r="I6" s="128" t="s">
        <v>14</v>
      </c>
      <c r="J6" s="65"/>
    </row>
    <row r="7" spans="1:10" ht="65.25" customHeight="1" x14ac:dyDescent="0.25">
      <c r="A7" s="127"/>
      <c r="B7" s="129"/>
      <c r="C7" s="129"/>
      <c r="D7" s="133"/>
      <c r="E7" s="85" t="s">
        <v>21</v>
      </c>
      <c r="F7" s="85" t="s">
        <v>22</v>
      </c>
      <c r="G7" s="85" t="s">
        <v>16</v>
      </c>
      <c r="H7" s="85" t="s">
        <v>17</v>
      </c>
      <c r="I7" s="129"/>
      <c r="J7" s="66"/>
    </row>
    <row r="8" spans="1:10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67">
        <v>9</v>
      </c>
      <c r="J8" s="68"/>
    </row>
    <row r="9" spans="1:10" ht="26.25" customHeight="1" x14ac:dyDescent="0.25">
      <c r="A9" s="19" t="s">
        <v>47</v>
      </c>
      <c r="B9" s="78" t="s">
        <v>25</v>
      </c>
      <c r="C9" s="69">
        <f>'3.1_ДопСвед'!C27</f>
        <v>0</v>
      </c>
      <c r="D9" s="69">
        <f>'3.1_ДопСвед'!D27</f>
        <v>0</v>
      </c>
      <c r="E9" s="69">
        <f>'3.1_ДопСвед'!E27</f>
        <v>0</v>
      </c>
      <c r="F9" s="69">
        <f>'3.1_ДопСвед'!F27</f>
        <v>0</v>
      </c>
      <c r="G9" s="69">
        <f>'3.1_ДопСвед'!G27</f>
        <v>0</v>
      </c>
      <c r="H9" s="69">
        <f>'3.1_ДопСвед'!H27</f>
        <v>0</v>
      </c>
      <c r="I9" s="69">
        <f>'3.1_ДопСвед'!N27+'3.1_ДопСвед'!O27+'3.1_ДопСвед'!P27+'3.1_ДопСвед'!Q27</f>
        <v>0</v>
      </c>
      <c r="J9" s="70"/>
    </row>
    <row r="10" spans="1:10" ht="36.75" customHeight="1" x14ac:dyDescent="0.25">
      <c r="A10" s="24" t="s">
        <v>28</v>
      </c>
      <c r="B10" s="78" t="s">
        <v>27</v>
      </c>
      <c r="C10" s="69">
        <f>'3.1_ДопСвед'!C28</f>
        <v>0</v>
      </c>
      <c r="D10" s="69">
        <f>'3.1_ДопСвед'!D28</f>
        <v>0</v>
      </c>
      <c r="E10" s="71">
        <f>'3.1_ДопСвед'!E28</f>
        <v>0</v>
      </c>
      <c r="F10" s="71">
        <f>'3.1_ДопСвед'!F28</f>
        <v>0</v>
      </c>
      <c r="G10" s="71">
        <f>'3.1_ДопСвед'!G28</f>
        <v>0</v>
      </c>
      <c r="H10" s="71">
        <f>'3.1_ДопСвед'!H28</f>
        <v>0</v>
      </c>
      <c r="I10" s="69">
        <f>'3.1_ДопСвед'!N28+'3.1_ДопСвед'!O28+'3.1_ДопСвед'!P28+'3.1_ДопСвед'!Q28</f>
        <v>0</v>
      </c>
      <c r="J10" s="70"/>
    </row>
    <row r="11" spans="1:10" ht="26.25" customHeight="1" x14ac:dyDescent="0.25">
      <c r="A11" s="27" t="s">
        <v>29</v>
      </c>
      <c r="B11" s="78" t="s">
        <v>30</v>
      </c>
      <c r="C11" s="69">
        <f>'3.1_ДопСвед'!C29</f>
        <v>0</v>
      </c>
      <c r="D11" s="69">
        <f>'3.1_ДопСвед'!D29</f>
        <v>0</v>
      </c>
      <c r="E11" s="71">
        <f>'3.1_ДопСвед'!E29</f>
        <v>0</v>
      </c>
      <c r="F11" s="71">
        <f>'3.1_ДопСвед'!F29</f>
        <v>0</v>
      </c>
      <c r="G11" s="71">
        <f>'3.1_ДопСвед'!G29</f>
        <v>0</v>
      </c>
      <c r="H11" s="71">
        <f>'3.1_ДопСвед'!H29</f>
        <v>0</v>
      </c>
      <c r="I11" s="69">
        <f>'3.1_ДопСвед'!N29+'3.1_ДопСвед'!O29+'3.1_ДопСвед'!P29+'3.1_ДопСвед'!Q29</f>
        <v>0</v>
      </c>
      <c r="J11" s="70"/>
    </row>
    <row r="12" spans="1:10" x14ac:dyDescent="0.25">
      <c r="A12" s="27" t="s">
        <v>31</v>
      </c>
      <c r="B12" s="78" t="s">
        <v>32</v>
      </c>
      <c r="C12" s="69">
        <f>'3.1_ДопСвед'!C30</f>
        <v>0</v>
      </c>
      <c r="D12" s="69">
        <f>'3.1_ДопСвед'!D30</f>
        <v>0</v>
      </c>
      <c r="E12" s="71">
        <f>'3.1_ДопСвед'!E30</f>
        <v>0</v>
      </c>
      <c r="F12" s="71">
        <f>'3.1_ДопСвед'!F30</f>
        <v>0</v>
      </c>
      <c r="G12" s="71">
        <f>'3.1_ДопСвед'!G30</f>
        <v>0</v>
      </c>
      <c r="H12" s="71">
        <f>'3.1_ДопСвед'!H30</f>
        <v>0</v>
      </c>
      <c r="I12" s="69">
        <f>'3.1_ДопСвед'!N30+'3.1_ДопСвед'!O30+'3.1_ДопСвед'!P30+'3.1_ДопСвед'!Q30</f>
        <v>0</v>
      </c>
      <c r="J12" s="70"/>
    </row>
    <row r="13" spans="1:10" x14ac:dyDescent="0.25">
      <c r="A13" s="28" t="s">
        <v>33</v>
      </c>
      <c r="B13" s="78" t="s">
        <v>34</v>
      </c>
      <c r="C13" s="69">
        <f>'3.1_ДопСвед'!C31</f>
        <v>0</v>
      </c>
      <c r="D13" s="69">
        <f>'3.1_ДопСвед'!D31</f>
        <v>0</v>
      </c>
      <c r="E13" s="71">
        <f>'3.1_ДопСвед'!E31</f>
        <v>0</v>
      </c>
      <c r="F13" s="71">
        <f>'3.1_ДопСвед'!F31</f>
        <v>0</v>
      </c>
      <c r="G13" s="71">
        <f>'3.1_ДопСвед'!G31</f>
        <v>0</v>
      </c>
      <c r="H13" s="71">
        <f>'3.1_ДопСвед'!H31</f>
        <v>0</v>
      </c>
      <c r="I13" s="69">
        <f>'3.1_ДопСвед'!N31+'3.1_ДопСвед'!O31+'3.1_ДопСвед'!P31+'3.1_ДопСвед'!Q31</f>
        <v>0</v>
      </c>
      <c r="J13" s="70"/>
    </row>
    <row r="14" spans="1:10" x14ac:dyDescent="0.25">
      <c r="A14" s="79" t="s">
        <v>35</v>
      </c>
      <c r="B14" s="78" t="s">
        <v>36</v>
      </c>
      <c r="C14" s="69">
        <f>'3.1_ДопСвед'!C32</f>
        <v>0</v>
      </c>
      <c r="D14" s="69">
        <f>'3.1_ДопСвед'!D32</f>
        <v>0</v>
      </c>
      <c r="E14" s="71">
        <f>'3.1_ДопСвед'!E32</f>
        <v>0</v>
      </c>
      <c r="F14" s="71">
        <f>'3.1_ДопСвед'!F32</f>
        <v>0</v>
      </c>
      <c r="G14" s="71">
        <f>'3.1_ДопСвед'!G32</f>
        <v>0</v>
      </c>
      <c r="H14" s="71">
        <f>'3.1_ДопСвед'!H32</f>
        <v>0</v>
      </c>
      <c r="I14" s="69">
        <f>'3.1_ДопСвед'!N32+'3.1_ДопСвед'!O32+'3.1_ДопСвед'!P32+'3.1_ДопСвед'!Q32</f>
        <v>0</v>
      </c>
      <c r="J14" s="70"/>
    </row>
    <row r="15" spans="1:10" x14ac:dyDescent="0.25">
      <c r="A15" s="79" t="s">
        <v>38</v>
      </c>
      <c r="B15" s="78" t="s">
        <v>39</v>
      </c>
      <c r="C15" s="69">
        <f>'3.1_ДопСвед'!C33</f>
        <v>0</v>
      </c>
      <c r="D15" s="69">
        <f>'3.1_ДопСвед'!D33</f>
        <v>0</v>
      </c>
      <c r="E15" s="71">
        <f>'3.1_ДопСвед'!E33</f>
        <v>0</v>
      </c>
      <c r="F15" s="71">
        <f>'3.1_ДопСвед'!F33</f>
        <v>0</v>
      </c>
      <c r="G15" s="71">
        <f>'3.1_ДопСвед'!G33</f>
        <v>0</v>
      </c>
      <c r="H15" s="71">
        <f>'3.1_ДопСвед'!H33</f>
        <v>0</v>
      </c>
      <c r="I15" s="69">
        <f>'3.1_ДопСвед'!N33+'3.1_ДопСвед'!O33+'3.1_ДопСвед'!P33+'3.1_ДопСвед'!Q33</f>
        <v>0</v>
      </c>
      <c r="J15" s="70"/>
    </row>
    <row r="16" spans="1:10" x14ac:dyDescent="0.25">
      <c r="A16" s="79" t="s">
        <v>41</v>
      </c>
      <c r="B16" s="78" t="s">
        <v>42</v>
      </c>
      <c r="C16" s="69">
        <f>'3.1_ДопСвед'!C34</f>
        <v>0</v>
      </c>
      <c r="D16" s="69">
        <f>'3.1_ДопСвед'!D34</f>
        <v>0</v>
      </c>
      <c r="E16" s="71">
        <f>'3.1_ДопСвед'!E34</f>
        <v>0</v>
      </c>
      <c r="F16" s="71">
        <f>'3.1_ДопСвед'!F34</f>
        <v>0</v>
      </c>
      <c r="G16" s="71">
        <f>'3.1_ДопСвед'!G34</f>
        <v>0</v>
      </c>
      <c r="H16" s="71">
        <f>'3.1_ДопСвед'!H34</f>
        <v>0</v>
      </c>
      <c r="I16" s="69">
        <f>'3.1_ДопСвед'!N34+'3.1_ДопСвед'!O34+'3.1_ДопСвед'!P34+'3.1_ДопСвед'!Q34</f>
        <v>0</v>
      </c>
      <c r="J16" s="70"/>
    </row>
    <row r="17" spans="1:10" x14ac:dyDescent="0.25">
      <c r="A17" s="79" t="s">
        <v>43</v>
      </c>
      <c r="B17" s="78" t="s">
        <v>44</v>
      </c>
      <c r="C17" s="69">
        <f>'3.1_ДопСвед'!C35</f>
        <v>0</v>
      </c>
      <c r="D17" s="69">
        <f>'3.1_ДопСвед'!D35</f>
        <v>0</v>
      </c>
      <c r="E17" s="71">
        <f>'3.1_ДопСвед'!E35</f>
        <v>0</v>
      </c>
      <c r="F17" s="71">
        <f>'3.1_ДопСвед'!F35</f>
        <v>0</v>
      </c>
      <c r="G17" s="71">
        <f>'3.1_ДопСвед'!G35</f>
        <v>0</v>
      </c>
      <c r="H17" s="71">
        <f>'3.1_ДопСвед'!H35</f>
        <v>0</v>
      </c>
      <c r="I17" s="69">
        <f>'3.1_ДопСвед'!N35+'3.1_ДопСвед'!O35+'3.1_ДопСвед'!P35+'3.1_ДопСвед'!Q35</f>
        <v>0</v>
      </c>
      <c r="J17" s="70"/>
    </row>
    <row r="18" spans="1:10" x14ac:dyDescent="0.25">
      <c r="A18" s="62"/>
      <c r="B18" s="75"/>
      <c r="C18" s="76"/>
      <c r="D18" s="76"/>
      <c r="E18" s="77"/>
      <c r="F18" s="77"/>
      <c r="G18" s="77"/>
      <c r="H18" s="77"/>
      <c r="I18" s="77"/>
      <c r="J18" s="77"/>
    </row>
  </sheetData>
  <sheetProtection algorithmName="SHA-512" hashValue="C7ZzJJfzwEDe/9iYI3fhy1YfauFwn8AfcXsqIFM4b8OO7/Ep+dw8YcGgMQ52jZpxbvSTUaDEU6IaYDWciiaL6Q==" saltValue="LFqPNKFXdrQHL5pnL9DIsA==" spinCount="100000" sheet="1" objects="1" scenarios="1"/>
  <mergeCells count="7">
    <mergeCell ref="A5:A7"/>
    <mergeCell ref="B5:B7"/>
    <mergeCell ref="C5:C7"/>
    <mergeCell ref="D5:I5"/>
    <mergeCell ref="D6:D7"/>
    <mergeCell ref="E6:H6"/>
    <mergeCell ref="I6:I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J23"/>
  <sheetViews>
    <sheetView zoomScale="91" zoomScaleNormal="91" workbookViewId="0">
      <selection activeCell="D28" sqref="D28"/>
    </sheetView>
  </sheetViews>
  <sheetFormatPr defaultColWidth="9.140625" defaultRowHeight="15" x14ac:dyDescent="0.25"/>
  <cols>
    <col min="1" max="1" width="51.5703125" style="1" customWidth="1"/>
    <col min="2" max="2" width="7.140625" style="1" customWidth="1"/>
    <col min="3" max="3" width="10.85546875" style="1" customWidth="1"/>
    <col min="4" max="4" width="11.28515625" style="1" customWidth="1"/>
    <col min="5" max="6" width="17.7109375" style="1" customWidth="1"/>
    <col min="7" max="7" width="13.7109375" style="1" customWidth="1"/>
    <col min="8" max="8" width="17.5703125" style="1" customWidth="1"/>
    <col min="9" max="9" width="13.28515625" style="1" customWidth="1"/>
    <col min="10" max="10" width="16.85546875" style="59" customWidth="1"/>
    <col min="11" max="16384" width="9.140625" style="1"/>
  </cols>
  <sheetData>
    <row r="1" spans="1:10" ht="18.75" x14ac:dyDescent="0.3">
      <c r="A1" s="87" t="s">
        <v>102</v>
      </c>
    </row>
    <row r="2" spans="1:10" ht="23.25" x14ac:dyDescent="0.35">
      <c r="A2" s="52" t="s">
        <v>99</v>
      </c>
    </row>
    <row r="3" spans="1:10" x14ac:dyDescent="0.25">
      <c r="A3" s="60" t="s">
        <v>85</v>
      </c>
      <c r="B3" s="60"/>
      <c r="C3" s="60"/>
      <c r="D3" s="60"/>
      <c r="E3" s="60"/>
      <c r="F3" s="61"/>
      <c r="G3" s="61"/>
      <c r="H3" s="61"/>
      <c r="I3" s="61"/>
      <c r="J3" s="61"/>
    </row>
    <row r="4" spans="1:10" x14ac:dyDescent="0.25">
      <c r="A4" s="62"/>
      <c r="B4" s="63"/>
      <c r="C4" s="63"/>
      <c r="D4" s="63"/>
      <c r="E4" s="63"/>
      <c r="F4" s="63"/>
      <c r="G4" s="63"/>
      <c r="H4" s="63"/>
      <c r="I4" s="63"/>
      <c r="J4" s="63"/>
    </row>
    <row r="5" spans="1:10" ht="15" customHeight="1" x14ac:dyDescent="0.25">
      <c r="A5" s="126" t="s">
        <v>3</v>
      </c>
      <c r="B5" s="128" t="s">
        <v>4</v>
      </c>
      <c r="C5" s="128" t="s">
        <v>8</v>
      </c>
      <c r="D5" s="130" t="s">
        <v>6</v>
      </c>
      <c r="E5" s="131"/>
      <c r="F5" s="131"/>
      <c r="G5" s="131"/>
      <c r="H5" s="131"/>
      <c r="I5" s="127"/>
      <c r="J5" s="64"/>
    </row>
    <row r="6" spans="1:10" ht="15" customHeight="1" x14ac:dyDescent="0.25">
      <c r="A6" s="127"/>
      <c r="B6" s="129"/>
      <c r="C6" s="129"/>
      <c r="D6" s="132" t="s">
        <v>9</v>
      </c>
      <c r="E6" s="134" t="s">
        <v>10</v>
      </c>
      <c r="F6" s="135"/>
      <c r="G6" s="135"/>
      <c r="H6" s="135"/>
      <c r="I6" s="128" t="s">
        <v>14</v>
      </c>
      <c r="J6" s="65"/>
    </row>
    <row r="7" spans="1:10" ht="65.25" customHeight="1" x14ac:dyDescent="0.25">
      <c r="A7" s="127"/>
      <c r="B7" s="129"/>
      <c r="C7" s="129"/>
      <c r="D7" s="133"/>
      <c r="E7" s="85" t="s">
        <v>21</v>
      </c>
      <c r="F7" s="85" t="s">
        <v>22</v>
      </c>
      <c r="G7" s="85" t="s">
        <v>16</v>
      </c>
      <c r="H7" s="85" t="s">
        <v>17</v>
      </c>
      <c r="I7" s="129"/>
      <c r="J7" s="66"/>
    </row>
    <row r="8" spans="1:10" x14ac:dyDescent="0.25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67">
        <v>9</v>
      </c>
      <c r="J8" s="68"/>
    </row>
    <row r="9" spans="1:10" ht="26.25" customHeight="1" x14ac:dyDescent="0.25">
      <c r="A9" s="44" t="s">
        <v>86</v>
      </c>
      <c r="B9" s="45" t="s">
        <v>25</v>
      </c>
      <c r="C9" s="69">
        <f>'3.1_ДопСвед'!C27</f>
        <v>0</v>
      </c>
      <c r="D9" s="69">
        <f>'3.1_ДопСвед'!D27</f>
        <v>0</v>
      </c>
      <c r="E9" s="69">
        <f>'3.1_ДопСвед'!E27</f>
        <v>0</v>
      </c>
      <c r="F9" s="69">
        <f>'3.1_ДопСвед'!F27</f>
        <v>0</v>
      </c>
      <c r="G9" s="69">
        <f>'3.1_ДопСвед'!G27</f>
        <v>0</v>
      </c>
      <c r="H9" s="69">
        <f>'3.1_ДопСвед'!H27</f>
        <v>0</v>
      </c>
      <c r="I9" s="69">
        <f>'3.1_ДопСвед'!N27+'3.1_ДопСвед'!O27+'3.1_ДопСвед'!P27+'3.1_ДопСвед'!Q27</f>
        <v>0</v>
      </c>
      <c r="J9" s="70"/>
    </row>
    <row r="10" spans="1:10" ht="36.75" customHeight="1" x14ac:dyDescent="0.25">
      <c r="A10" s="46" t="s">
        <v>87</v>
      </c>
      <c r="B10" s="45" t="s">
        <v>27</v>
      </c>
      <c r="C10" s="69">
        <f>'3.1_ДопСвед'!C28</f>
        <v>0</v>
      </c>
      <c r="D10" s="69">
        <f>'3.1_ДопСвед'!D28</f>
        <v>0</v>
      </c>
      <c r="E10" s="71">
        <f>'3.1_ДопСвед'!E28</f>
        <v>0</v>
      </c>
      <c r="F10" s="71">
        <f>'3.1_ДопСвед'!F28</f>
        <v>0</v>
      </c>
      <c r="G10" s="71">
        <f>'3.1_ДопСвед'!G28</f>
        <v>0</v>
      </c>
      <c r="H10" s="71">
        <f>'3.1_ДопСвед'!H28</f>
        <v>0</v>
      </c>
      <c r="I10" s="69">
        <f>'3.1_ДопСвед'!N28+'3.1_ДопСвед'!O28+'3.1_ДопСвед'!P28+'3.1_ДопСвед'!Q28</f>
        <v>0</v>
      </c>
      <c r="J10" s="70"/>
    </row>
    <row r="11" spans="1:10" ht="22.5" x14ac:dyDescent="0.25">
      <c r="A11" s="47" t="s">
        <v>29</v>
      </c>
      <c r="B11" s="45" t="s">
        <v>30</v>
      </c>
      <c r="C11" s="69">
        <f>'3.1_ДопСвед'!C29</f>
        <v>0</v>
      </c>
      <c r="D11" s="69">
        <f>'3.1_ДопСвед'!D29</f>
        <v>0</v>
      </c>
      <c r="E11" s="71">
        <f>'3.1_ДопСвед'!E29</f>
        <v>0</v>
      </c>
      <c r="F11" s="71">
        <f>'3.1_ДопСвед'!F29</f>
        <v>0</v>
      </c>
      <c r="G11" s="71">
        <f>'3.1_ДопСвед'!G29</f>
        <v>0</v>
      </c>
      <c r="H11" s="71">
        <f>'3.1_ДопСвед'!H29</f>
        <v>0</v>
      </c>
      <c r="I11" s="69">
        <f>'3.1_ДопСвед'!N29+'3.1_ДопСвед'!O29+'3.1_ДопСвед'!P29+'3.1_ДопСвед'!Q29</f>
        <v>0</v>
      </c>
      <c r="J11" s="70"/>
    </row>
    <row r="12" spans="1:10" ht="22.5" x14ac:dyDescent="0.25">
      <c r="A12" s="48" t="s">
        <v>88</v>
      </c>
      <c r="B12" s="45" t="s">
        <v>32</v>
      </c>
      <c r="C12" s="69">
        <f>I12</f>
        <v>0</v>
      </c>
      <c r="D12" s="72"/>
      <c r="E12" s="73"/>
      <c r="F12" s="73"/>
      <c r="G12" s="73"/>
      <c r="H12" s="73"/>
      <c r="I12" s="89">
        <f>'3.1_ДопСвед'!P29</f>
        <v>0</v>
      </c>
      <c r="J12" s="74" t="s">
        <v>98</v>
      </c>
    </row>
    <row r="13" spans="1:10" ht="22.5" x14ac:dyDescent="0.25">
      <c r="A13" s="48" t="s">
        <v>89</v>
      </c>
      <c r="B13" s="45" t="s">
        <v>34</v>
      </c>
      <c r="C13" s="69">
        <f>I13</f>
        <v>0</v>
      </c>
      <c r="D13" s="72"/>
      <c r="E13" s="73"/>
      <c r="F13" s="73"/>
      <c r="G13" s="73"/>
      <c r="H13" s="73"/>
      <c r="I13" s="89"/>
      <c r="J13" s="70"/>
    </row>
    <row r="14" spans="1:10" x14ac:dyDescent="0.25">
      <c r="A14" s="47" t="s">
        <v>31</v>
      </c>
      <c r="B14" s="45" t="s">
        <v>36</v>
      </c>
      <c r="C14" s="69">
        <f>'3.1_ДопСвед'!C30</f>
        <v>0</v>
      </c>
      <c r="D14" s="69">
        <f>'3.1_ДопСвед'!D30</f>
        <v>0</v>
      </c>
      <c r="E14" s="71">
        <f>'3.1_ДопСвед'!E30</f>
        <v>0</v>
      </c>
      <c r="F14" s="71">
        <f>'3.1_ДопСвед'!F30</f>
        <v>0</v>
      </c>
      <c r="G14" s="71">
        <f>'3.1_ДопСвед'!G30</f>
        <v>0</v>
      </c>
      <c r="H14" s="71">
        <f>'3.1_ДопСвед'!H30</f>
        <v>0</v>
      </c>
      <c r="I14" s="69">
        <f>'3.1_ДопСвед'!N30+'3.1_ДопСвед'!O30+'3.1_ДопСвед'!P30+'3.1_ДопСвед'!Q30</f>
        <v>0</v>
      </c>
      <c r="J14" s="70"/>
    </row>
    <row r="15" spans="1:10" ht="22.5" x14ac:dyDescent="0.25">
      <c r="A15" s="48" t="s">
        <v>90</v>
      </c>
      <c r="B15" s="45" t="s">
        <v>39</v>
      </c>
      <c r="C15" s="69">
        <f>I15</f>
        <v>0</v>
      </c>
      <c r="D15" s="72"/>
      <c r="E15" s="73"/>
      <c r="F15" s="73"/>
      <c r="G15" s="73"/>
      <c r="H15" s="73"/>
      <c r="I15" s="69">
        <f>'3.1_ДопСвед'!P30</f>
        <v>0</v>
      </c>
      <c r="J15" s="70"/>
    </row>
    <row r="16" spans="1:10" x14ac:dyDescent="0.25">
      <c r="A16" s="47" t="s">
        <v>33</v>
      </c>
      <c r="B16" s="45" t="s">
        <v>42</v>
      </c>
      <c r="C16" s="69">
        <f>'3.1_ДопСвед'!C31</f>
        <v>0</v>
      </c>
      <c r="D16" s="69">
        <f>'3.1_ДопСвед'!D31</f>
        <v>0</v>
      </c>
      <c r="E16" s="71">
        <f>'3.1_ДопСвед'!E31</f>
        <v>0</v>
      </c>
      <c r="F16" s="71">
        <f>'3.1_ДопСвед'!F31</f>
        <v>0</v>
      </c>
      <c r="G16" s="71">
        <f>'3.1_ДопСвед'!G31</f>
        <v>0</v>
      </c>
      <c r="H16" s="71">
        <f>'3.1_ДопСвед'!H31</f>
        <v>0</v>
      </c>
      <c r="I16" s="69">
        <f>'3.1_ДопСвед'!N31+'3.1_ДопСвед'!O31+'3.1_ДопСвед'!P31+'3.1_ДопСвед'!Q31</f>
        <v>0</v>
      </c>
      <c r="J16" s="70"/>
    </row>
    <row r="17" spans="1:10" ht="22.5" x14ac:dyDescent="0.25">
      <c r="A17" s="46" t="s">
        <v>91</v>
      </c>
      <c r="B17" s="45" t="s">
        <v>44</v>
      </c>
      <c r="C17" s="69">
        <f>C18+SUM(C20:C22)</f>
        <v>0</v>
      </c>
      <c r="D17" s="69">
        <f t="shared" ref="D17:I17" si="0">D18+SUM(D20:D22)</f>
        <v>0</v>
      </c>
      <c r="E17" s="69">
        <f t="shared" si="0"/>
        <v>0</v>
      </c>
      <c r="F17" s="69">
        <f t="shared" si="0"/>
        <v>0</v>
      </c>
      <c r="G17" s="69">
        <f t="shared" si="0"/>
        <v>0</v>
      </c>
      <c r="H17" s="69">
        <f t="shared" si="0"/>
        <v>0</v>
      </c>
      <c r="I17" s="69">
        <f t="shared" si="0"/>
        <v>0</v>
      </c>
      <c r="J17" s="70"/>
    </row>
    <row r="18" spans="1:10" ht="22.5" x14ac:dyDescent="0.25">
      <c r="A18" s="47" t="s">
        <v>92</v>
      </c>
      <c r="B18" s="45" t="s">
        <v>45</v>
      </c>
      <c r="C18" s="69">
        <f>'3.1_ДопСвед'!C32</f>
        <v>0</v>
      </c>
      <c r="D18" s="69">
        <f>'3.1_ДопСвед'!D32</f>
        <v>0</v>
      </c>
      <c r="E18" s="71">
        <f>'3.1_ДопСвед'!E32</f>
        <v>0</v>
      </c>
      <c r="F18" s="71">
        <f>'3.1_ДопСвед'!F32</f>
        <v>0</v>
      </c>
      <c r="G18" s="71">
        <f>'3.1_ДопСвед'!G32</f>
        <v>0</v>
      </c>
      <c r="H18" s="71">
        <f>'3.1_ДопСвед'!H32</f>
        <v>0</v>
      </c>
      <c r="I18" s="69">
        <f>'3.1_ДопСвед'!N32+'3.1_ДопСвед'!O32+'3.1_ДопСвед'!P32+'3.1_ДопСвед'!Q32</f>
        <v>0</v>
      </c>
      <c r="J18" s="70"/>
    </row>
    <row r="19" spans="1:10" ht="22.5" x14ac:dyDescent="0.25">
      <c r="A19" s="48" t="s">
        <v>93</v>
      </c>
      <c r="B19" s="45" t="s">
        <v>94</v>
      </c>
      <c r="C19" s="69">
        <f>I19</f>
        <v>0</v>
      </c>
      <c r="D19" s="72"/>
      <c r="E19" s="73"/>
      <c r="F19" s="73"/>
      <c r="G19" s="73"/>
      <c r="H19" s="73"/>
      <c r="I19" s="69">
        <f>'3.1_ДопСвед'!P32</f>
        <v>0</v>
      </c>
      <c r="J19" s="70"/>
    </row>
    <row r="20" spans="1:10" x14ac:dyDescent="0.25">
      <c r="A20" s="47" t="s">
        <v>38</v>
      </c>
      <c r="B20" s="45" t="s">
        <v>95</v>
      </c>
      <c r="C20" s="69">
        <f>'3.1_ДопСвед'!C33</f>
        <v>0</v>
      </c>
      <c r="D20" s="69">
        <f>'3.1_ДопСвед'!D33</f>
        <v>0</v>
      </c>
      <c r="E20" s="71">
        <f>'3.1_ДопСвед'!E33</f>
        <v>0</v>
      </c>
      <c r="F20" s="71">
        <f>'3.1_ДопСвед'!F33</f>
        <v>0</v>
      </c>
      <c r="G20" s="71">
        <f>'3.1_ДопСвед'!G33</f>
        <v>0</v>
      </c>
      <c r="H20" s="71">
        <f>'3.1_ДопСвед'!H33</f>
        <v>0</v>
      </c>
      <c r="I20" s="69">
        <f>'3.1_ДопСвед'!N33+'3.1_ДопСвед'!O33+'3.1_ДопСвед'!P33+'3.1_ДопСвед'!Q33</f>
        <v>0</v>
      </c>
      <c r="J20" s="70"/>
    </row>
    <row r="21" spans="1:10" x14ac:dyDescent="0.25">
      <c r="A21" s="47" t="s">
        <v>41</v>
      </c>
      <c r="B21" s="45" t="s">
        <v>96</v>
      </c>
      <c r="C21" s="69">
        <f>'3.1_ДопСвед'!C34</f>
        <v>0</v>
      </c>
      <c r="D21" s="69">
        <f>'3.1_ДопСвед'!D34</f>
        <v>0</v>
      </c>
      <c r="E21" s="71">
        <f>'3.1_ДопСвед'!E34</f>
        <v>0</v>
      </c>
      <c r="F21" s="71">
        <f>'3.1_ДопСвед'!F34</f>
        <v>0</v>
      </c>
      <c r="G21" s="71">
        <f>'3.1_ДопСвед'!G34</f>
        <v>0</v>
      </c>
      <c r="H21" s="71">
        <f>'3.1_ДопСвед'!H34</f>
        <v>0</v>
      </c>
      <c r="I21" s="69">
        <f>'3.1_ДопСвед'!N34+'3.1_ДопСвед'!O34+'3.1_ДопСвед'!P34+'3.1_ДопСвед'!Q34</f>
        <v>0</v>
      </c>
      <c r="J21" s="70"/>
    </row>
    <row r="22" spans="1:10" x14ac:dyDescent="0.25">
      <c r="A22" s="47" t="s">
        <v>43</v>
      </c>
      <c r="B22" s="45" t="s">
        <v>97</v>
      </c>
      <c r="C22" s="69">
        <f>'3.1_ДопСвед'!C35</f>
        <v>0</v>
      </c>
      <c r="D22" s="69">
        <f>'3.1_ДопСвед'!D35</f>
        <v>0</v>
      </c>
      <c r="E22" s="71">
        <f>'3.1_ДопСвед'!E35</f>
        <v>0</v>
      </c>
      <c r="F22" s="71">
        <f>'3.1_ДопСвед'!F35</f>
        <v>0</v>
      </c>
      <c r="G22" s="71">
        <f>'3.1_ДопСвед'!G35</f>
        <v>0</v>
      </c>
      <c r="H22" s="71">
        <f>'3.1_ДопСвед'!H35</f>
        <v>0</v>
      </c>
      <c r="I22" s="69">
        <f>'3.1_ДопСвед'!N35+'3.1_ДопСвед'!O35+'3.1_ДопСвед'!P35+'3.1_ДопСвед'!Q35</f>
        <v>0</v>
      </c>
      <c r="J22" s="70"/>
    </row>
    <row r="23" spans="1:10" x14ac:dyDescent="0.25">
      <c r="A23" s="62"/>
      <c r="B23" s="75"/>
      <c r="C23" s="76"/>
      <c r="D23" s="76"/>
      <c r="E23" s="77"/>
      <c r="F23" s="77"/>
      <c r="G23" s="77"/>
      <c r="H23" s="77"/>
      <c r="I23" s="77"/>
      <c r="J23" s="77"/>
    </row>
  </sheetData>
  <sheetProtection algorithmName="SHA-512" hashValue="xl3opCkxr9rXMAkywWDh6GvZ0WY4GGV/JQEuXQ8KFuDMvYVvb1xYVa9/jEeH4LHiCjfuFfS/PFn60CojyMPuEQ==" saltValue="kpzGCDt3sUbpJMVWHjUMsg==" spinCount="100000" sheet="1" objects="1" scenarios="1"/>
  <mergeCells count="7">
    <mergeCell ref="A5:A7"/>
    <mergeCell ref="B5:B7"/>
    <mergeCell ref="C5:C7"/>
    <mergeCell ref="D5:I5"/>
    <mergeCell ref="D6:D7"/>
    <mergeCell ref="E6:H6"/>
    <mergeCell ref="I6:I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O20"/>
  <sheetViews>
    <sheetView zoomScale="89" zoomScaleNormal="89" workbookViewId="0">
      <selection activeCell="F1" sqref="F1"/>
    </sheetView>
  </sheetViews>
  <sheetFormatPr defaultColWidth="9.140625" defaultRowHeight="15" x14ac:dyDescent="0.25"/>
  <cols>
    <col min="1" max="1" width="39" style="1" customWidth="1"/>
    <col min="2" max="2" width="6.7109375" style="1" customWidth="1"/>
    <col min="3" max="3" width="12.42578125" style="1" customWidth="1"/>
    <col min="4" max="4" width="14.7109375" style="1" customWidth="1"/>
    <col min="5" max="5" width="17.5703125" style="1" customWidth="1"/>
    <col min="6" max="6" width="17.85546875" style="1" customWidth="1"/>
    <col min="7" max="7" width="14.85546875" style="1" customWidth="1"/>
    <col min="8" max="8" width="18.140625" style="1" customWidth="1"/>
    <col min="9" max="9" width="17.5703125" style="1" customWidth="1"/>
    <col min="10" max="10" width="14.5703125" style="1" customWidth="1"/>
    <col min="11" max="11" width="19.7109375" style="1" customWidth="1"/>
    <col min="12" max="12" width="11" style="1" customWidth="1"/>
    <col min="13" max="16384" width="9.140625" style="1"/>
  </cols>
  <sheetData>
    <row r="1" spans="1:15" ht="18.75" x14ac:dyDescent="0.3">
      <c r="A1" s="87" t="s">
        <v>102</v>
      </c>
    </row>
    <row r="2" spans="1:15" ht="23.25" x14ac:dyDescent="0.35">
      <c r="A2" s="52" t="s">
        <v>100</v>
      </c>
    </row>
    <row r="3" spans="1:15" ht="15" customHeight="1" x14ac:dyDescent="0.25">
      <c r="A3" s="53" t="s">
        <v>0</v>
      </c>
      <c r="B3" s="54"/>
      <c r="C3" s="54"/>
      <c r="D3" s="54"/>
      <c r="E3" s="54"/>
      <c r="F3" s="16"/>
      <c r="G3" s="16"/>
      <c r="H3" s="16"/>
      <c r="I3" s="16"/>
      <c r="J3" s="16"/>
      <c r="K3" s="16"/>
    </row>
    <row r="4" spans="1:15" ht="15" customHeight="1" x14ac:dyDescent="0.25">
      <c r="A4" s="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5" ht="15" customHeight="1" x14ac:dyDescent="0.25">
      <c r="A5" s="118" t="s">
        <v>3</v>
      </c>
      <c r="B5" s="118" t="s">
        <v>4</v>
      </c>
      <c r="C5" s="118" t="s">
        <v>5</v>
      </c>
      <c r="D5" s="118" t="s">
        <v>6</v>
      </c>
      <c r="E5" s="118"/>
      <c r="F5" s="118"/>
      <c r="G5" s="118"/>
      <c r="H5" s="118"/>
      <c r="I5" s="118"/>
      <c r="J5" s="118"/>
      <c r="K5" s="118"/>
      <c r="L5" s="118"/>
      <c r="M5" s="118" t="s">
        <v>7</v>
      </c>
      <c r="N5" s="118"/>
      <c r="O5" s="118"/>
    </row>
    <row r="6" spans="1:15" x14ac:dyDescent="0.25">
      <c r="A6" s="119"/>
      <c r="B6" s="119"/>
      <c r="C6" s="119"/>
      <c r="D6" s="136" t="s">
        <v>9</v>
      </c>
      <c r="E6" s="140" t="s">
        <v>10</v>
      </c>
      <c r="F6" s="141"/>
      <c r="G6" s="141"/>
      <c r="H6" s="141"/>
      <c r="I6" s="142"/>
      <c r="J6" s="118" t="s">
        <v>11</v>
      </c>
      <c r="K6" s="137" t="s">
        <v>12</v>
      </c>
      <c r="L6" s="137" t="s">
        <v>13</v>
      </c>
      <c r="M6" s="118"/>
      <c r="N6" s="118"/>
      <c r="O6" s="118"/>
    </row>
    <row r="7" spans="1:15" x14ac:dyDescent="0.25">
      <c r="A7" s="119"/>
      <c r="B7" s="119"/>
      <c r="C7" s="119"/>
      <c r="D7" s="136"/>
      <c r="E7" s="140" t="s">
        <v>15</v>
      </c>
      <c r="F7" s="142"/>
      <c r="G7" s="143" t="s">
        <v>16</v>
      </c>
      <c r="H7" s="143" t="s">
        <v>17</v>
      </c>
      <c r="I7" s="143" t="s">
        <v>18</v>
      </c>
      <c r="J7" s="118"/>
      <c r="K7" s="138"/>
      <c r="L7" s="138"/>
      <c r="M7" s="118" t="s">
        <v>19</v>
      </c>
      <c r="N7" s="118" t="s">
        <v>20</v>
      </c>
      <c r="O7" s="118" t="s">
        <v>48</v>
      </c>
    </row>
    <row r="8" spans="1:15" ht="42" customHeight="1" x14ac:dyDescent="0.25">
      <c r="A8" s="119"/>
      <c r="B8" s="119"/>
      <c r="C8" s="119"/>
      <c r="D8" s="136"/>
      <c r="E8" s="55" t="s">
        <v>23</v>
      </c>
      <c r="F8" s="55" t="s">
        <v>24</v>
      </c>
      <c r="G8" s="144"/>
      <c r="H8" s="144"/>
      <c r="I8" s="144"/>
      <c r="J8" s="118"/>
      <c r="K8" s="139"/>
      <c r="L8" s="139"/>
      <c r="M8" s="118"/>
      <c r="N8" s="118"/>
      <c r="O8" s="118"/>
    </row>
    <row r="9" spans="1:15" x14ac:dyDescent="0.25">
      <c r="A9" s="17">
        <v>1</v>
      </c>
      <c r="B9" s="17">
        <v>2</v>
      </c>
      <c r="C9" s="18">
        <v>3</v>
      </c>
      <c r="D9" s="18">
        <v>4</v>
      </c>
      <c r="E9" s="18">
        <v>5</v>
      </c>
      <c r="F9" s="18">
        <v>6</v>
      </c>
      <c r="G9" s="18">
        <v>7</v>
      </c>
      <c r="H9" s="18">
        <v>8</v>
      </c>
      <c r="I9" s="18">
        <v>9</v>
      </c>
      <c r="J9" s="18">
        <v>10</v>
      </c>
      <c r="K9" s="18">
        <v>11</v>
      </c>
      <c r="L9" s="18">
        <v>12</v>
      </c>
      <c r="M9" s="18">
        <v>13</v>
      </c>
      <c r="N9" s="18">
        <v>14</v>
      </c>
      <c r="O9" s="18">
        <v>15</v>
      </c>
    </row>
    <row r="10" spans="1:15" ht="27" customHeight="1" x14ac:dyDescent="0.25">
      <c r="A10" s="84" t="s">
        <v>26</v>
      </c>
      <c r="B10" s="20" t="s">
        <v>25</v>
      </c>
      <c r="C10" s="21">
        <f>'3.1_ДопСвед'!C27</f>
        <v>0</v>
      </c>
      <c r="D10" s="21">
        <f>'3.1_ДопСвед'!D27</f>
        <v>0</v>
      </c>
      <c r="E10" s="21">
        <f>'3.1_ДопСвед'!E27</f>
        <v>0</v>
      </c>
      <c r="F10" s="21">
        <f>'3.1_ДопСвед'!F27</f>
        <v>0</v>
      </c>
      <c r="G10" s="21">
        <f>'3.1_ДопСвед'!G27</f>
        <v>0</v>
      </c>
      <c r="H10" s="21">
        <f>'3.1_ДопСвед'!H27</f>
        <v>0</v>
      </c>
      <c r="I10" s="21">
        <f>'3.1_ДопСвед'!L27</f>
        <v>0</v>
      </c>
      <c r="J10" s="21">
        <f>'3.1_ДопСвед'!N27</f>
        <v>0</v>
      </c>
      <c r="K10" s="21">
        <f>'3.1_ДопСвед'!O27</f>
        <v>0</v>
      </c>
      <c r="L10" s="21">
        <f>'3.1_ДопСвед'!P27+'3.1_ДопСвед'!Q27</f>
        <v>0</v>
      </c>
      <c r="M10" s="21">
        <f>'3.1_ДопСвед'!R27</f>
        <v>0</v>
      </c>
      <c r="N10" s="21">
        <f>'3.1_ДопСвед'!S27</f>
        <v>0</v>
      </c>
      <c r="O10" s="21">
        <f>'3.1_ДопСвед'!T27</f>
        <v>0</v>
      </c>
    </row>
    <row r="11" spans="1:15" ht="40.15" customHeight="1" x14ac:dyDescent="0.25">
      <c r="A11" s="56" t="s">
        <v>28</v>
      </c>
      <c r="B11" s="20" t="s">
        <v>27</v>
      </c>
      <c r="C11" s="21">
        <f>'3.1_ДопСвед'!C28</f>
        <v>0</v>
      </c>
      <c r="D11" s="21">
        <f>'3.1_ДопСвед'!D28</f>
        <v>0</v>
      </c>
      <c r="E11" s="57">
        <f>'3.1_ДопСвед'!E28</f>
        <v>0</v>
      </c>
      <c r="F11" s="57">
        <f>'3.1_ДопСвед'!F28</f>
        <v>0</v>
      </c>
      <c r="G11" s="57">
        <f>'3.1_ДопСвед'!G28</f>
        <v>0</v>
      </c>
      <c r="H11" s="57">
        <f>'3.1_ДопСвед'!H28</f>
        <v>0</v>
      </c>
      <c r="I11" s="57">
        <f>'3.1_ДопСвед'!L28</f>
        <v>0</v>
      </c>
      <c r="J11" s="21">
        <f>'3.1_ДопСвед'!N28</f>
        <v>0</v>
      </c>
      <c r="K11" s="21">
        <f>'3.1_ДопСвед'!O28</f>
        <v>0</v>
      </c>
      <c r="L11" s="21">
        <f>'3.1_ДопСвед'!P28+'3.1_ДопСвед'!Q28</f>
        <v>0</v>
      </c>
      <c r="M11" s="57">
        <f>'3.1_ДопСвед'!R28</f>
        <v>0</v>
      </c>
      <c r="N11" s="57">
        <f>'3.1_ДопСвед'!S28</f>
        <v>0</v>
      </c>
      <c r="O11" s="57">
        <f>'3.1_ДопСвед'!T28</f>
        <v>0</v>
      </c>
    </row>
    <row r="12" spans="1:15" ht="27" customHeight="1" x14ac:dyDescent="0.25">
      <c r="A12" s="58" t="s">
        <v>29</v>
      </c>
      <c r="B12" s="20" t="s">
        <v>30</v>
      </c>
      <c r="C12" s="21">
        <f>'3.1_ДопСвед'!C29</f>
        <v>0</v>
      </c>
      <c r="D12" s="21">
        <f>'3.1_ДопСвед'!D29</f>
        <v>0</v>
      </c>
      <c r="E12" s="57">
        <f>'3.1_ДопСвед'!E29</f>
        <v>0</v>
      </c>
      <c r="F12" s="57">
        <f>'3.1_ДопСвед'!F29</f>
        <v>0</v>
      </c>
      <c r="G12" s="57">
        <f>'3.1_ДопСвед'!G29</f>
        <v>0</v>
      </c>
      <c r="H12" s="57">
        <f>'3.1_ДопСвед'!H29</f>
        <v>0</v>
      </c>
      <c r="I12" s="57">
        <f>'3.1_ДопСвед'!L29</f>
        <v>0</v>
      </c>
      <c r="J12" s="21">
        <f>'3.1_ДопСвед'!N29</f>
        <v>0</v>
      </c>
      <c r="K12" s="21">
        <f>'3.1_ДопСвед'!O29</f>
        <v>0</v>
      </c>
      <c r="L12" s="21">
        <f>'3.1_ДопСвед'!P29+'3.1_ДопСвед'!Q29</f>
        <v>0</v>
      </c>
      <c r="M12" s="57">
        <f>'3.1_ДопСвед'!R29</f>
        <v>0</v>
      </c>
      <c r="N12" s="57">
        <f>'3.1_ДопСвед'!S29</f>
        <v>0</v>
      </c>
      <c r="O12" s="57">
        <f>'3.1_ДопСвед'!T29</f>
        <v>0</v>
      </c>
    </row>
    <row r="13" spans="1:15" x14ac:dyDescent="0.25">
      <c r="A13" s="58" t="s">
        <v>31</v>
      </c>
      <c r="B13" s="20" t="s">
        <v>32</v>
      </c>
      <c r="C13" s="21">
        <f>'3.1_ДопСвед'!C30</f>
        <v>0</v>
      </c>
      <c r="D13" s="21">
        <f>'3.1_ДопСвед'!D30</f>
        <v>0</v>
      </c>
      <c r="E13" s="57">
        <f>'3.1_ДопСвед'!E30</f>
        <v>0</v>
      </c>
      <c r="F13" s="57">
        <f>'3.1_ДопСвед'!F30</f>
        <v>0</v>
      </c>
      <c r="G13" s="57">
        <f>'3.1_ДопСвед'!G30</f>
        <v>0</v>
      </c>
      <c r="H13" s="57">
        <f>'3.1_ДопСвед'!H30</f>
        <v>0</v>
      </c>
      <c r="I13" s="57">
        <f>'3.1_ДопСвед'!L30</f>
        <v>0</v>
      </c>
      <c r="J13" s="21">
        <f>'3.1_ДопСвед'!N30</f>
        <v>0</v>
      </c>
      <c r="K13" s="21">
        <f>'3.1_ДопСвед'!O30</f>
        <v>0</v>
      </c>
      <c r="L13" s="21">
        <f>'3.1_ДопСвед'!P30+'3.1_ДопСвед'!Q30</f>
        <v>0</v>
      </c>
      <c r="M13" s="57">
        <f>'3.1_ДопСвед'!R30</f>
        <v>0</v>
      </c>
      <c r="N13" s="57">
        <f>'3.1_ДопСвед'!S30</f>
        <v>0</v>
      </c>
      <c r="O13" s="57">
        <f>'3.1_ДопСвед'!T30</f>
        <v>0</v>
      </c>
    </row>
    <row r="14" spans="1:15" x14ac:dyDescent="0.25">
      <c r="A14" s="58" t="s">
        <v>33</v>
      </c>
      <c r="B14" s="20" t="s">
        <v>34</v>
      </c>
      <c r="C14" s="21">
        <f>'3.1_ДопСвед'!C31</f>
        <v>0</v>
      </c>
      <c r="D14" s="21">
        <f>'3.1_ДопСвед'!D31</f>
        <v>0</v>
      </c>
      <c r="E14" s="57">
        <f>'3.1_ДопСвед'!E31</f>
        <v>0</v>
      </c>
      <c r="F14" s="57">
        <f>'3.1_ДопСвед'!F31</f>
        <v>0</v>
      </c>
      <c r="G14" s="57">
        <f>'3.1_ДопСвед'!G31</f>
        <v>0</v>
      </c>
      <c r="H14" s="57">
        <f>'3.1_ДопСвед'!H31</f>
        <v>0</v>
      </c>
      <c r="I14" s="57">
        <f>'3.1_ДопСвед'!L31</f>
        <v>0</v>
      </c>
      <c r="J14" s="21">
        <f>'3.1_ДопСвед'!N31</f>
        <v>0</v>
      </c>
      <c r="K14" s="21">
        <f>'3.1_ДопСвед'!O31</f>
        <v>0</v>
      </c>
      <c r="L14" s="21">
        <f>'3.1_ДопСвед'!P31+'3.1_ДопСвед'!Q31</f>
        <v>0</v>
      </c>
      <c r="M14" s="57">
        <f>'3.1_ДопСвед'!R31</f>
        <v>0</v>
      </c>
      <c r="N14" s="57">
        <f>'3.1_ДопСвед'!S31</f>
        <v>0</v>
      </c>
      <c r="O14" s="57">
        <f>'3.1_ДопСвед'!T31</f>
        <v>0</v>
      </c>
    </row>
    <row r="15" spans="1:15" ht="40.15" customHeight="1" x14ac:dyDescent="0.25">
      <c r="A15" s="56" t="s">
        <v>37</v>
      </c>
      <c r="B15" s="20" t="s">
        <v>36</v>
      </c>
      <c r="C15" s="21">
        <f>SUM(C16:C19)</f>
        <v>0</v>
      </c>
      <c r="D15" s="21">
        <f t="shared" ref="D15:O15" si="0">SUM(D16:D19)</f>
        <v>0</v>
      </c>
      <c r="E15" s="57">
        <f t="shared" si="0"/>
        <v>0</v>
      </c>
      <c r="F15" s="57">
        <f t="shared" si="0"/>
        <v>0</v>
      </c>
      <c r="G15" s="57">
        <f t="shared" si="0"/>
        <v>0</v>
      </c>
      <c r="H15" s="57">
        <f t="shared" si="0"/>
        <v>0</v>
      </c>
      <c r="I15" s="57">
        <f t="shared" si="0"/>
        <v>0</v>
      </c>
      <c r="J15" s="21">
        <f t="shared" si="0"/>
        <v>0</v>
      </c>
      <c r="K15" s="21">
        <f t="shared" si="0"/>
        <v>0</v>
      </c>
      <c r="L15" s="21">
        <f>'3.1_ДопСвед'!P32+'3.1_ДопСвед'!Q32</f>
        <v>0</v>
      </c>
      <c r="M15" s="57">
        <f t="shared" si="0"/>
        <v>0</v>
      </c>
      <c r="N15" s="57">
        <f t="shared" si="0"/>
        <v>0</v>
      </c>
      <c r="O15" s="57">
        <f t="shared" si="0"/>
        <v>0</v>
      </c>
    </row>
    <row r="16" spans="1:15" ht="27" customHeight="1" x14ac:dyDescent="0.25">
      <c r="A16" s="58" t="s">
        <v>40</v>
      </c>
      <c r="B16" s="20" t="s">
        <v>39</v>
      </c>
      <c r="C16" s="21">
        <f>'3.1_ДопСвед'!C32</f>
        <v>0</v>
      </c>
      <c r="D16" s="21">
        <f>'3.1_ДопСвед'!D32</f>
        <v>0</v>
      </c>
      <c r="E16" s="57">
        <f>'3.1_ДопСвед'!E32</f>
        <v>0</v>
      </c>
      <c r="F16" s="57">
        <f>'3.1_ДопСвед'!F32</f>
        <v>0</v>
      </c>
      <c r="G16" s="57">
        <f>'3.1_ДопСвед'!G32</f>
        <v>0</v>
      </c>
      <c r="H16" s="57">
        <f>'3.1_ДопСвед'!H32</f>
        <v>0</v>
      </c>
      <c r="I16" s="57">
        <f>'3.1_ДопСвед'!L32</f>
        <v>0</v>
      </c>
      <c r="J16" s="21">
        <f>'3.1_ДопСвед'!N32</f>
        <v>0</v>
      </c>
      <c r="K16" s="21">
        <f>'3.1_ДопСвед'!O32</f>
        <v>0</v>
      </c>
      <c r="L16" s="21">
        <f>'3.1_ДопСвед'!P33+'3.1_ДопСвед'!Q33</f>
        <v>0</v>
      </c>
      <c r="M16" s="57">
        <f>'3.1_ДопСвед'!R32</f>
        <v>0</v>
      </c>
      <c r="N16" s="57">
        <f>'3.1_ДопСвед'!S32</f>
        <v>0</v>
      </c>
      <c r="O16" s="57">
        <f>'3.1_ДопСвед'!T32</f>
        <v>0</v>
      </c>
    </row>
    <row r="17" spans="1:15" x14ac:dyDescent="0.25">
      <c r="A17" s="58" t="s">
        <v>38</v>
      </c>
      <c r="B17" s="20" t="s">
        <v>42</v>
      </c>
      <c r="C17" s="21">
        <f>'3.1_ДопСвед'!C33</f>
        <v>0</v>
      </c>
      <c r="D17" s="21">
        <f>'3.1_ДопСвед'!D33</f>
        <v>0</v>
      </c>
      <c r="E17" s="57">
        <f>'3.1_ДопСвед'!E33</f>
        <v>0</v>
      </c>
      <c r="F17" s="57">
        <f>'3.1_ДопСвед'!F33</f>
        <v>0</v>
      </c>
      <c r="G17" s="57">
        <f>'3.1_ДопСвед'!G33</f>
        <v>0</v>
      </c>
      <c r="H17" s="57">
        <f>'3.1_ДопСвед'!H33</f>
        <v>0</v>
      </c>
      <c r="I17" s="57">
        <f>'3.1_ДопСвед'!L33</f>
        <v>0</v>
      </c>
      <c r="J17" s="21">
        <f>'3.1_ДопСвед'!N33</f>
        <v>0</v>
      </c>
      <c r="K17" s="21">
        <f>'3.1_ДопСвед'!O33</f>
        <v>0</v>
      </c>
      <c r="L17" s="21">
        <f>'3.1_ДопСвед'!P34+'3.1_ДопСвед'!Q34</f>
        <v>0</v>
      </c>
      <c r="M17" s="57">
        <f>'3.1_ДопСвед'!R33</f>
        <v>0</v>
      </c>
      <c r="N17" s="57">
        <f>'3.1_ДопСвед'!S33</f>
        <v>0</v>
      </c>
      <c r="O17" s="57">
        <f>'3.1_ДопСвед'!T33</f>
        <v>0</v>
      </c>
    </row>
    <row r="18" spans="1:15" x14ac:dyDescent="0.25">
      <c r="A18" s="58" t="s">
        <v>41</v>
      </c>
      <c r="B18" s="20" t="s">
        <v>44</v>
      </c>
      <c r="C18" s="21">
        <f>'3.1_ДопСвед'!C34</f>
        <v>0</v>
      </c>
      <c r="D18" s="21">
        <f>'3.1_ДопСвед'!D34</f>
        <v>0</v>
      </c>
      <c r="E18" s="57">
        <f>'3.1_ДопСвед'!E34</f>
        <v>0</v>
      </c>
      <c r="F18" s="57">
        <f>'3.1_ДопСвед'!F34</f>
        <v>0</v>
      </c>
      <c r="G18" s="57">
        <f>'3.1_ДопСвед'!G34</f>
        <v>0</v>
      </c>
      <c r="H18" s="57">
        <f>'3.1_ДопСвед'!H34</f>
        <v>0</v>
      </c>
      <c r="I18" s="57">
        <f>'3.1_ДопСвед'!L34</f>
        <v>0</v>
      </c>
      <c r="J18" s="21">
        <f>'3.1_ДопСвед'!N34</f>
        <v>0</v>
      </c>
      <c r="K18" s="21">
        <f>'3.1_ДопСвед'!O34</f>
        <v>0</v>
      </c>
      <c r="L18" s="21">
        <f>'3.1_ДопСвед'!P35+'3.1_ДопСвед'!Q35</f>
        <v>0</v>
      </c>
      <c r="M18" s="57">
        <f>'3.1_ДопСвед'!R34</f>
        <v>0</v>
      </c>
      <c r="N18" s="57">
        <f>'3.1_ДопСвед'!S34</f>
        <v>0</v>
      </c>
      <c r="O18" s="57">
        <f>'3.1_ДопСвед'!T34</f>
        <v>0</v>
      </c>
    </row>
    <row r="19" spans="1:15" x14ac:dyDescent="0.25">
      <c r="A19" s="58" t="s">
        <v>43</v>
      </c>
      <c r="B19" s="20" t="s">
        <v>45</v>
      </c>
      <c r="C19" s="21">
        <f>'3.1_ДопСвед'!C35</f>
        <v>0</v>
      </c>
      <c r="D19" s="21">
        <f>'3.1_ДопСвед'!D35</f>
        <v>0</v>
      </c>
      <c r="E19" s="57">
        <f>'3.1_ДопСвед'!E35</f>
        <v>0</v>
      </c>
      <c r="F19" s="57">
        <f>'3.1_ДопСвед'!F35</f>
        <v>0</v>
      </c>
      <c r="G19" s="57">
        <f>'3.1_ДопСвед'!G35</f>
        <v>0</v>
      </c>
      <c r="H19" s="57">
        <f>'3.1_ДопСвед'!H35</f>
        <v>0</v>
      </c>
      <c r="I19" s="57">
        <f>'3.1_ДопСвед'!L35</f>
        <v>0</v>
      </c>
      <c r="J19" s="21">
        <f>'3.1_ДопСвед'!N35</f>
        <v>0</v>
      </c>
      <c r="K19" s="21">
        <f>'3.1_ДопСвед'!O35</f>
        <v>0</v>
      </c>
      <c r="L19" s="21">
        <f>'3.1_ДопСвед'!P36+'3.1_ДопСвед'!Q36</f>
        <v>0</v>
      </c>
      <c r="M19" s="57">
        <f>'3.1_ДопСвед'!R35</f>
        <v>0</v>
      </c>
      <c r="N19" s="57">
        <f>'3.1_ДопСвед'!S35</f>
        <v>0</v>
      </c>
      <c r="O19" s="57">
        <f>'3.1_ДопСвед'!T35</f>
        <v>0</v>
      </c>
    </row>
    <row r="20" spans="1:15" x14ac:dyDescent="0.25">
      <c r="A20" s="6"/>
      <c r="B20" s="30"/>
      <c r="C20" s="30"/>
      <c r="D20" s="30"/>
      <c r="E20" s="16"/>
      <c r="F20" s="16"/>
      <c r="G20" s="16"/>
      <c r="H20" s="16"/>
      <c r="I20" s="16"/>
      <c r="J20" s="16"/>
      <c r="K20" s="16"/>
    </row>
  </sheetData>
  <sheetProtection algorithmName="SHA-512" hashValue="MUiW8e/R7ahWX09xfwqnHvFGAd7EbVdqbjsNC7k5QRr25G7meNLKdvtzUIuWdXbBEDlgmg5dXcqsQroczk8ctA==" saltValue="3idDeHsL6qBIpHkvis/tQw==" spinCount="100000" sheet="1" objects="1" scenarios="1"/>
  <mergeCells count="17">
    <mergeCell ref="I7:I8"/>
    <mergeCell ref="M7:M8"/>
    <mergeCell ref="N7:N8"/>
    <mergeCell ref="A5:A8"/>
    <mergeCell ref="B5:B8"/>
    <mergeCell ref="C5:C8"/>
    <mergeCell ref="D5:L5"/>
    <mergeCell ref="M5:O6"/>
    <mergeCell ref="D6:D8"/>
    <mergeCell ref="J6:J8"/>
    <mergeCell ref="K6:K8"/>
    <mergeCell ref="L6:L8"/>
    <mergeCell ref="O7:O8"/>
    <mergeCell ref="E6:I6"/>
    <mergeCell ref="E7:F7"/>
    <mergeCell ref="G7:G8"/>
    <mergeCell ref="H7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3.1_ДопСвед</vt:lpstr>
      <vt:lpstr>п.3.1 СПО-2</vt:lpstr>
      <vt:lpstr>п.7 СПО-Профес</vt:lpstr>
      <vt:lpstr>п.5.1 СПО-Мониторинг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2026-04-10T05:51:05Z</dcterms:modified>
</cp:coreProperties>
</file>